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Wbhnisvr\wbdata\1営業部\02_営業資料\02. TOKIO MARINE保険商品\28. Well Relief\申込書・パンフレット\"/>
    </mc:Choice>
  </mc:AlternateContent>
  <xr:revisionPtr revIDLastSave="0" documentId="13_ncr:1_{36EC0AB2-AA1D-41EF-88AA-62E053DCEC01}" xr6:coauthVersionLast="47" xr6:coauthVersionMax="47" xr10:uidLastSave="{00000000-0000-0000-0000-000000000000}"/>
  <bookViews>
    <workbookView xWindow="-110" yWindow="-110" windowWidth="19420" windowHeight="10300" xr2:uid="{00000000-000D-0000-FFFF-FFFF00000000}"/>
  </bookViews>
  <sheets>
    <sheet name="お申込書" sheetId="8" r:id="rId1"/>
    <sheet name="保険料一覧" sheetId="7" state="hidden" r:id="rId2"/>
  </sheets>
  <definedNames>
    <definedName name="_xlnm.Print_Area" localSheetId="0">お申込書!$A$1:$L$38</definedName>
  </definedNames>
  <calcPr calcId="191029"/>
</workbook>
</file>

<file path=xl/calcChain.xml><?xml version="1.0" encoding="utf-8"?>
<calcChain xmlns="http://schemas.openxmlformats.org/spreadsheetml/2006/main">
  <c r="O23" i="8" l="1"/>
  <c r="O24" i="8"/>
  <c r="O25" i="8"/>
  <c r="O26" i="8"/>
  <c r="O27" i="8"/>
  <c r="O28" i="8"/>
  <c r="O29" i="8"/>
  <c r="O30" i="8"/>
  <c r="O31" i="8"/>
  <c r="O22" i="8"/>
  <c r="J11" i="8" l="1"/>
  <c r="F24" i="8"/>
  <c r="F25" i="8"/>
  <c r="F22" i="8"/>
  <c r="F23" i="8"/>
  <c r="N23" i="8" l="1"/>
  <c r="P23" i="8"/>
  <c r="N22" i="8"/>
  <c r="P22" i="8"/>
  <c r="N25" i="8"/>
  <c r="P25" i="8"/>
  <c r="N24" i="8"/>
  <c r="P24" i="8"/>
  <c r="F26" i="8"/>
  <c r="P26" i="8" s="1"/>
  <c r="F27" i="8"/>
  <c r="P27" i="8" s="1"/>
  <c r="F28" i="8"/>
  <c r="F29" i="8"/>
  <c r="P29" i="8" s="1"/>
  <c r="F30" i="8"/>
  <c r="P30" i="8" s="1"/>
  <c r="F31" i="8"/>
  <c r="P31" i="8" s="1"/>
  <c r="N28" i="8" l="1"/>
  <c r="K28" i="8" s="1"/>
  <c r="P28" i="8"/>
  <c r="K23" i="8"/>
  <c r="N29" i="8"/>
  <c r="K29" i="8" s="1"/>
  <c r="N27" i="8"/>
  <c r="N26" i="8"/>
  <c r="N31" i="8"/>
  <c r="N30" i="8"/>
  <c r="K30" i="8" s="1"/>
  <c r="K25" i="8"/>
  <c r="K24" i="8"/>
  <c r="K22" i="8"/>
  <c r="K26" i="8" l="1"/>
  <c r="K31" i="8"/>
  <c r="K27" i="8"/>
  <c r="K32" i="8" l="1"/>
</calcChain>
</file>

<file path=xl/sharedStrings.xml><?xml version="1.0" encoding="utf-8"?>
<sst xmlns="http://schemas.openxmlformats.org/spreadsheetml/2006/main" count="98" uniqueCount="55">
  <si>
    <t>/</t>
  </si>
  <si>
    <t xml:space="preserve">From </t>
  </si>
  <si>
    <t>To</t>
  </si>
  <si>
    <t>□　as attached detail and declaration sheet,           (                 )     sheet(s)</t>
  </si>
  <si>
    <t>APPLICATION FORM</t>
    <phoneticPr fontId="1"/>
  </si>
  <si>
    <t>【WB comment】</t>
    <phoneticPr fontId="1"/>
  </si>
  <si>
    <t>Total</t>
    <phoneticPr fontId="1"/>
  </si>
  <si>
    <t>Policy Number</t>
    <phoneticPr fontId="1"/>
  </si>
  <si>
    <t>Tax Code</t>
    <phoneticPr fontId="1"/>
  </si>
  <si>
    <t xml:space="preserve">  ※ Only if new contractor or renewal contractor who is instructed by the insurance company.</t>
  </si>
  <si>
    <t>Company Name(Vietnamese)</t>
    <phoneticPr fontId="1"/>
  </si>
  <si>
    <t>Occupation　（業種）</t>
    <rPh sb="12" eb="14">
      <t>ギョウシュ</t>
    </rPh>
    <phoneticPr fontId="1"/>
  </si>
  <si>
    <t>Attachment　（添付資料）</t>
    <rPh sb="12" eb="14">
      <t>テンプ</t>
    </rPh>
    <rPh sb="14" eb="16">
      <t>シリョウ</t>
    </rPh>
    <phoneticPr fontId="1"/>
  </si>
  <si>
    <t>The insured name
（被保険者名）</t>
    <rPh sb="18" eb="19">
      <t>ヒ</t>
    </rPh>
    <rPh sb="19" eb="21">
      <t>ホケン</t>
    </rPh>
    <rPh sb="21" eb="22">
      <t>シャ</t>
    </rPh>
    <rPh sb="22" eb="23">
      <t>メイ</t>
    </rPh>
    <phoneticPr fontId="1"/>
  </si>
  <si>
    <t>Passport No.
（パスポート番号）</t>
    <rPh sb="19" eb="21">
      <t>バンゴウ</t>
    </rPh>
    <phoneticPr fontId="1"/>
  </si>
  <si>
    <t>Nationality
（国籍）</t>
    <rPh sb="13" eb="15">
      <t>コクセキ</t>
    </rPh>
    <phoneticPr fontId="1"/>
  </si>
  <si>
    <t>TEL:（電話番号）</t>
    <rPh sb="5" eb="7">
      <t>デンワ</t>
    </rPh>
    <rPh sb="7" eb="9">
      <t>バンゴウ</t>
    </rPh>
    <phoneticPr fontId="1"/>
  </si>
  <si>
    <t>Gender
（性別）</t>
  </si>
  <si>
    <t>Policyholder's Declarations &amp; Acknowledgements</t>
  </si>
  <si>
    <t>I declare on behalf of myself and all applicants that the information, replies, confirmations, or details provided by me herein are accurate and complete.
I understand that the information in the Application form is the basis for the Insurer's consideration and acceptance of insurance; and if any information provided is incorrect or complete, the Insurer reserves the right not to discharge any claim made by me or the insured and/ or the Insurer has the right to unilaterally terminate the policy with me or the Insured(s).
I consent to and warrant consent from the insured to allow the Insurer to collect, use, manage, store or disclose to third parties the personal information of policyholders and the people to be insured (including past or present health and medical treatment information) for appraisal, administration and policy performance. If the applicant is under 18 years of age, I guarantee the same approval from a parent or legal guardian.
I accept all terms and conditions as specified in the Insurance Policy and agree to pay the required premium.
（私は、自身および全ての申込者を代表し、ここに提供した情報、回答、確認、または詳細が正確かつ完全であることを宣言します。
私は、この申込書の情報が保険会社による保険条件の検討および承諾の基礎となることを理解し、提供した情報が不正確または完全でない場合、保険会社は私または被保険者によるいかなる請求も応じない権利、および保険会社が私または被保険者との契約を一方的に終了させる権利を有していることを理解します。
私は、保険会社が保険契約者および被保険者の個人情報（過去または現在の健康・医療情報を含む）を鑑定、管理、保険金支払などのために収集、使用、管理、保管または第三者に開示することに同意し、被保険者からも承諾を得ていることを保証します。申込者が18歳未満の場合、親または法定代理人の同承認を保証します。
私は、保険証券に明記されているすべての条件を承諾し、必要な保険料を支払うことに同意します。）</t>
  </si>
  <si>
    <t>Do you have Japan social health care insurance?（日本の健康保険の加入有無）</t>
    <rPh sb="48" eb="50">
      <t>ニホン</t>
    </rPh>
    <rPh sb="51" eb="53">
      <t>ケンコウ</t>
    </rPh>
    <rPh sb="53" eb="55">
      <t>ホケン</t>
    </rPh>
    <rPh sb="56" eb="58">
      <t>カニュウ</t>
    </rPh>
    <rPh sb="58" eb="60">
      <t>ウム</t>
    </rPh>
    <phoneticPr fontId="1"/>
  </si>
  <si>
    <t xml:space="preserve">  ※In case of some above, please clearly mention who have social HC to the following.</t>
    <phoneticPr fontId="1"/>
  </si>
  <si>
    <t>プラン1</t>
  </si>
  <si>
    <t>プラン2</t>
  </si>
  <si>
    <t>プラン3</t>
  </si>
  <si>
    <t>プラン4</t>
  </si>
  <si>
    <t>Basic Coverage
（基本補償）</t>
  </si>
  <si>
    <t>基本補償</t>
  </si>
  <si>
    <t>年齢</t>
  </si>
  <si>
    <t>～</t>
  </si>
  <si>
    <t>オプション</t>
  </si>
  <si>
    <t>①歯科治療  Dental</t>
  </si>
  <si>
    <t>②病気による死亡・後遺障害  Death due to sickness</t>
  </si>
  <si>
    <t>Premium
（保険料）</t>
    <rPh sb="9" eb="11">
      <t>ホケン</t>
    </rPh>
    <rPh sb="11" eb="12">
      <t>リョウ</t>
    </rPh>
    <phoneticPr fontId="1"/>
  </si>
  <si>
    <t>Social HC
in Japan
（日本の健康保険の加入有無）</t>
    <rPh sb="20" eb="22">
      <t>ニホン</t>
    </rPh>
    <rPh sb="23" eb="25">
      <t>ケンコウ</t>
    </rPh>
    <rPh sb="25" eb="27">
      <t>ホケン</t>
    </rPh>
    <rPh sb="28" eb="30">
      <t>カニュウ</t>
    </rPh>
    <rPh sb="30" eb="32">
      <t>ウム</t>
    </rPh>
    <phoneticPr fontId="1"/>
  </si>
  <si>
    <t>Insurance Plan（保険プラン）</t>
  </si>
  <si>
    <t>Option2
Death&amp;TPD due to Sickness
（疾病死亡・後遺障害）</t>
  </si>
  <si>
    <t>Option1
Dental
（歯科治療）</t>
  </si>
  <si>
    <t>PIC
（代表者名）</t>
  </si>
  <si>
    <t>なし</t>
  </si>
  <si>
    <t>Period of insurance（保険期間）mm/dd/yyyy</t>
  </si>
  <si>
    <t>Application date　（申込日）mm/dd/yyyy</t>
  </si>
  <si>
    <t>Age
（保険開始時年齢）</t>
  </si>
  <si>
    <t>Contract type
（契約形態）</t>
  </si>
  <si>
    <t>有</t>
  </si>
  <si>
    <t>単位：1000VND</t>
  </si>
  <si>
    <t>Date of birth
（誕生日）
yyyy/mm/dd</t>
  </si>
  <si>
    <t>※誕生日の入力と保険プランを選択していただくと保険料が自動計算されます。</t>
  </si>
  <si>
    <t>Name(English)　（契約者名）</t>
  </si>
  <si>
    <t>Address(English)　（住所）</t>
  </si>
  <si>
    <t>Address(Vietnamese)</t>
  </si>
  <si>
    <t>/ 　    2023</t>
  </si>
  <si>
    <t>□　Everyone                      □　Some            　　　 □　Nobody</t>
  </si>
  <si>
    <t>製造</t>
  </si>
  <si>
    <t>On behalf of Insurance Buyer
 (代表者サイン・捺印欄)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</si>
</sst>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Red]\(&quot;$&quot;#,##0\)"/>
    <numFmt numFmtId="165" formatCode="_(* #,##0.00_);_(* \(#,##0.00\);_(* &quot;-&quot;??_);_(@_)"/>
    <numFmt numFmtId="166" formatCode="_(* #,##0_);_(* \(#,##0\);_(* &quot;-&quot;??_);_(@_)"/>
  </numFmts>
  <fonts count="18" x14ac:knownFonts="1">
    <font>
      <sz val="11"/>
      <color indexed="8"/>
      <name val="ＭＳ Ｐゴシック"/>
      <family val="3"/>
      <charset val="128"/>
    </font>
    <font>
      <sz val="6"/>
      <name val="ＭＳ Ｐゴシック"/>
      <family val="3"/>
      <charset val="128"/>
    </font>
    <font>
      <sz val="11"/>
      <color indexed="8"/>
      <name val="ＭＳ Ｐゴシック"/>
      <family val="3"/>
      <charset val="128"/>
    </font>
    <font>
      <sz val="11"/>
      <color indexed="8"/>
      <name val="Meiryo UI"/>
      <family val="2"/>
    </font>
    <font>
      <sz val="9"/>
      <color indexed="8"/>
      <name val="Meiryo UI"/>
      <family val="2"/>
    </font>
    <font>
      <sz val="10"/>
      <color indexed="8"/>
      <name val="Meiryo UI"/>
      <family val="2"/>
    </font>
    <font>
      <b/>
      <sz val="12"/>
      <color indexed="8"/>
      <name val="Meiryo UI"/>
      <family val="2"/>
    </font>
    <font>
      <b/>
      <sz val="10"/>
      <color indexed="8"/>
      <name val="Meiryo UI"/>
      <family val="2"/>
    </font>
    <font>
      <b/>
      <sz val="9"/>
      <color indexed="8"/>
      <name val="Meiryo UI"/>
      <family val="2"/>
    </font>
    <font>
      <b/>
      <u/>
      <sz val="20"/>
      <color indexed="8"/>
      <name val="Meiryo UI"/>
      <family val="2"/>
    </font>
    <font>
      <b/>
      <sz val="9"/>
      <name val="Meiryo UI"/>
      <family val="2"/>
    </font>
    <font>
      <sz val="11"/>
      <name val="ＭＳ Ｐゴシック"/>
      <family val="3"/>
      <charset val="128"/>
    </font>
    <font>
      <sz val="10"/>
      <name val="Meiryo UI"/>
      <family val="2"/>
    </font>
    <font>
      <b/>
      <sz val="10"/>
      <name val="Meiryo UI"/>
      <family val="2"/>
    </font>
    <font>
      <sz val="9"/>
      <name val="Meiryo UI"/>
      <family val="2"/>
    </font>
    <font>
      <sz val="8"/>
      <name val="ＭＳ Ｐゴシック"/>
      <family val="3"/>
      <charset val="128"/>
    </font>
    <font>
      <sz val="9"/>
      <color rgb="FFFF0000"/>
      <name val="Meiryo UI"/>
      <family val="2"/>
    </font>
    <font>
      <sz val="9"/>
      <color rgb="FF00000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4" tint="0.5999938962981048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s>
  <cellStyleXfs count="3">
    <xf numFmtId="0" fontId="0" fillId="0" borderId="0"/>
    <xf numFmtId="38" fontId="2" fillId="0" borderId="0" applyFont="0" applyFill="0" applyBorder="0" applyAlignment="0" applyProtection="0">
      <alignment vertical="center"/>
    </xf>
    <xf numFmtId="165" fontId="2" fillId="0" borderId="0" applyFont="0" applyFill="0" applyBorder="0" applyAlignment="0" applyProtection="0"/>
  </cellStyleXfs>
  <cellXfs count="124">
    <xf numFmtId="0" fontId="0" fillId="0" borderId="0" xfId="0"/>
    <xf numFmtId="0" fontId="4" fillId="0" borderId="0" xfId="0" applyFont="1"/>
    <xf numFmtId="0" fontId="8" fillId="2" borderId="0" xfId="0" applyFont="1" applyFill="1" applyAlignment="1">
      <alignment vertical="top" wrapText="1"/>
    </xf>
    <xf numFmtId="0" fontId="4" fillId="2" borderId="7" xfId="0" applyFont="1" applyFill="1" applyBorder="1"/>
    <xf numFmtId="0" fontId="4" fillId="0" borderId="0" xfId="0" applyFont="1" applyAlignment="1">
      <alignment vertical="center"/>
    </xf>
    <xf numFmtId="0" fontId="8" fillId="2" borderId="32" xfId="0" applyFont="1" applyFill="1" applyBorder="1" applyAlignment="1">
      <alignment vertical="top" wrapText="1"/>
    </xf>
    <xf numFmtId="0" fontId="4" fillId="0" borderId="23" xfId="0" applyFont="1" applyBorder="1" applyAlignment="1">
      <alignment vertical="center"/>
    </xf>
    <xf numFmtId="0" fontId="4" fillId="2" borderId="24" xfId="0" applyFont="1" applyFill="1" applyBorder="1"/>
    <xf numFmtId="0" fontId="8" fillId="2" borderId="31" xfId="0" applyFont="1" applyFill="1" applyBorder="1" applyAlignment="1">
      <alignment vertical="top" wrapText="1"/>
    </xf>
    <xf numFmtId="0" fontId="4" fillId="0" borderId="33"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0" fontId="4" fillId="0" borderId="7" xfId="0" applyFont="1" applyBorder="1" applyAlignment="1">
      <alignment vertical="center"/>
    </xf>
    <xf numFmtId="0" fontId="4" fillId="0" borderId="36"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39" xfId="0" applyFont="1" applyBorder="1" applyAlignment="1">
      <alignment vertical="center"/>
    </xf>
    <xf numFmtId="0" fontId="5" fillId="0" borderId="31" xfId="0" applyFont="1" applyBorder="1"/>
    <xf numFmtId="0" fontId="5" fillId="0" borderId="0" xfId="0" applyFont="1"/>
    <xf numFmtId="0" fontId="5" fillId="0" borderId="32" xfId="0" applyFont="1" applyBorder="1"/>
    <xf numFmtId="0" fontId="11" fillId="0" borderId="0" xfId="0" applyFont="1"/>
    <xf numFmtId="0" fontId="10" fillId="0" borderId="1" xfId="0" applyFont="1" applyBorder="1" applyAlignment="1">
      <alignment horizontal="center" wrapText="1" readingOrder="1"/>
    </xf>
    <xf numFmtId="0" fontId="10" fillId="0" borderId="1" xfId="0" applyFont="1" applyBorder="1" applyAlignment="1">
      <alignment horizontal="center" vertical="center" wrapText="1" readingOrder="1"/>
    </xf>
    <xf numFmtId="164" fontId="12" fillId="0" borderId="1" xfId="0" applyNumberFormat="1" applyFont="1" applyBorder="1" applyAlignment="1">
      <alignment horizontal="right" wrapText="1" readingOrder="1"/>
    </xf>
    <xf numFmtId="0" fontId="13" fillId="0" borderId="1" xfId="0" applyFont="1" applyBorder="1" applyAlignment="1">
      <alignment horizontal="center" wrapText="1" readingOrder="1"/>
    </xf>
    <xf numFmtId="0" fontId="13" fillId="0" borderId="1" xfId="0" applyFont="1" applyBorder="1" applyAlignment="1">
      <alignment horizontal="center" vertical="center" wrapText="1" readingOrder="1"/>
    </xf>
    <xf numFmtId="0" fontId="10" fillId="0" borderId="1" xfId="0" applyFont="1" applyBorder="1" applyAlignment="1">
      <alignment horizontal="center" vertical="top" wrapText="1" readingOrder="1"/>
    </xf>
    <xf numFmtId="0" fontId="3" fillId="4" borderId="12" xfId="0" applyFont="1" applyFill="1" applyBorder="1" applyAlignment="1">
      <alignment horizontal="center" vertical="center"/>
    </xf>
    <xf numFmtId="0" fontId="3" fillId="4" borderId="2" xfId="0" applyFont="1" applyFill="1" applyBorder="1" applyAlignment="1">
      <alignment vertical="center"/>
    </xf>
    <xf numFmtId="0" fontId="3" fillId="4" borderId="18" xfId="0" applyFont="1" applyFill="1" applyBorder="1" applyAlignment="1">
      <alignment vertical="center"/>
    </xf>
    <xf numFmtId="0" fontId="3" fillId="4" borderId="6" xfId="0" applyFont="1" applyFill="1" applyBorder="1" applyAlignment="1">
      <alignment vertical="center"/>
    </xf>
    <xf numFmtId="0" fontId="5" fillId="5" borderId="15" xfId="0" applyFont="1" applyFill="1" applyBorder="1" applyAlignment="1">
      <alignment horizontal="center" vertical="center" wrapText="1" shrinkToFit="1"/>
    </xf>
    <xf numFmtId="0" fontId="5" fillId="5" borderId="6" xfId="0" applyFont="1" applyFill="1" applyBorder="1" applyAlignment="1">
      <alignment horizontal="center" vertical="center" wrapText="1"/>
    </xf>
    <xf numFmtId="0" fontId="5" fillId="5" borderId="6"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6" xfId="0" applyFont="1" applyFill="1" applyBorder="1" applyAlignment="1">
      <alignment vertical="center"/>
    </xf>
    <xf numFmtId="38" fontId="12" fillId="4" borderId="1" xfId="1" applyFont="1" applyFill="1" applyBorder="1" applyAlignment="1">
      <alignment vertical="center"/>
    </xf>
    <xf numFmtId="0" fontId="5" fillId="6"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4" borderId="1" xfId="0" applyFont="1" applyFill="1" applyBorder="1" applyAlignment="1" applyProtection="1">
      <alignment horizontal="center" vertical="center"/>
      <protection locked="0"/>
    </xf>
    <xf numFmtId="14" fontId="12" fillId="4" borderId="1" xfId="0" applyNumberFormat="1" applyFont="1" applyFill="1" applyBorder="1" applyAlignment="1" applyProtection="1">
      <alignment horizontal="center" vertical="center"/>
      <protection locked="0"/>
    </xf>
    <xf numFmtId="0" fontId="12" fillId="4" borderId="18" xfId="0" applyFont="1" applyFill="1" applyBorder="1" applyAlignment="1" applyProtection="1">
      <alignment horizontal="center" vertical="center"/>
      <protection locked="0"/>
    </xf>
    <xf numFmtId="0" fontId="3" fillId="4" borderId="12" xfId="0" applyFont="1" applyFill="1" applyBorder="1" applyAlignment="1" applyProtection="1">
      <alignment horizontal="right" vertical="center" wrapText="1"/>
      <protection locked="0"/>
    </xf>
    <xf numFmtId="0" fontId="3" fillId="4" borderId="12" xfId="0" applyFont="1" applyFill="1" applyBorder="1" applyAlignment="1" applyProtection="1">
      <alignment vertical="center" wrapText="1"/>
      <protection locked="0"/>
    </xf>
    <xf numFmtId="0" fontId="12" fillId="0" borderId="1" xfId="0" applyFont="1" applyBorder="1" applyAlignment="1">
      <alignment horizontal="right" wrapText="1" readingOrder="1"/>
    </xf>
    <xf numFmtId="166" fontId="12" fillId="0" borderId="1" xfId="2" applyNumberFormat="1" applyFont="1" applyFill="1" applyBorder="1" applyAlignment="1">
      <alignment horizontal="right" wrapText="1" readingOrder="1"/>
    </xf>
    <xf numFmtId="166" fontId="14" fillId="0" borderId="1" xfId="2" applyNumberFormat="1" applyFont="1" applyFill="1" applyBorder="1" applyAlignment="1">
      <alignment horizontal="right" wrapText="1" readingOrder="1"/>
    </xf>
    <xf numFmtId="166" fontId="12" fillId="0" borderId="1" xfId="2" applyNumberFormat="1" applyFont="1" applyFill="1" applyBorder="1" applyAlignment="1">
      <alignment horizontal="right" vertical="center" wrapText="1" readingOrder="1"/>
    </xf>
    <xf numFmtId="0" fontId="16" fillId="0" borderId="0" xfId="0" applyFont="1"/>
    <xf numFmtId="0" fontId="3" fillId="4" borderId="6" xfId="0" applyFont="1" applyFill="1" applyBorder="1" applyAlignment="1" applyProtection="1">
      <alignment horizontal="center" vertical="center" wrapText="1"/>
      <protection locked="0"/>
    </xf>
    <xf numFmtId="0" fontId="3" fillId="4" borderId="2" xfId="0" applyFont="1" applyFill="1" applyBorder="1" applyAlignment="1" applyProtection="1">
      <alignment horizontal="center" vertical="center"/>
      <protection locked="0"/>
    </xf>
    <xf numFmtId="0" fontId="3" fillId="4" borderId="18"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wrapText="1"/>
      <protection locked="0"/>
    </xf>
    <xf numFmtId="0" fontId="3" fillId="4" borderId="18" xfId="0" applyFont="1" applyFill="1" applyBorder="1" applyAlignment="1" applyProtection="1">
      <alignment horizontal="center" vertical="center" wrapText="1"/>
      <protection locked="0"/>
    </xf>
    <xf numFmtId="2" fontId="3" fillId="4" borderId="6" xfId="0" applyNumberFormat="1" applyFont="1" applyFill="1" applyBorder="1" applyAlignment="1" applyProtection="1">
      <alignment horizontal="center" vertical="center" wrapText="1"/>
      <protection locked="0"/>
    </xf>
    <xf numFmtId="2" fontId="3" fillId="4" borderId="2" xfId="0" applyNumberFormat="1" applyFont="1" applyFill="1" applyBorder="1" applyAlignment="1" applyProtection="1">
      <alignment horizontal="center" vertical="center" wrapText="1"/>
      <protection locked="0"/>
    </xf>
    <xf numFmtId="2" fontId="3" fillId="4" borderId="18" xfId="0" applyNumberFormat="1" applyFont="1" applyFill="1" applyBorder="1" applyAlignment="1" applyProtection="1">
      <alignment horizontal="center" vertical="center" wrapText="1"/>
      <protection locked="0"/>
    </xf>
    <xf numFmtId="49" fontId="3" fillId="4" borderId="6" xfId="0" quotePrefix="1" applyNumberFormat="1" applyFont="1" applyFill="1" applyBorder="1" applyAlignment="1" applyProtection="1">
      <alignment horizontal="center" vertical="center" wrapText="1"/>
      <protection locked="0"/>
    </xf>
    <xf numFmtId="49" fontId="3" fillId="4" borderId="2" xfId="0" quotePrefix="1" applyNumberFormat="1" applyFont="1" applyFill="1" applyBorder="1" applyAlignment="1" applyProtection="1">
      <alignment horizontal="center" vertical="center" wrapText="1"/>
      <protection locked="0"/>
    </xf>
    <xf numFmtId="49" fontId="3" fillId="4" borderId="5" xfId="0" quotePrefix="1" applyNumberFormat="1" applyFont="1" applyFill="1" applyBorder="1" applyAlignment="1" applyProtection="1">
      <alignment horizontal="center" vertical="center" wrapText="1"/>
      <protection locked="0"/>
    </xf>
    <xf numFmtId="2" fontId="3" fillId="4" borderId="6" xfId="0" quotePrefix="1" applyNumberFormat="1" applyFont="1" applyFill="1" applyBorder="1" applyAlignment="1" applyProtection="1">
      <alignment horizontal="center" vertical="center" wrapText="1"/>
      <protection locked="0"/>
    </xf>
    <xf numFmtId="2" fontId="3" fillId="4" borderId="2" xfId="0" quotePrefix="1" applyNumberFormat="1" applyFont="1" applyFill="1" applyBorder="1" applyAlignment="1" applyProtection="1">
      <alignment horizontal="center" vertical="center" wrapText="1"/>
      <protection locked="0"/>
    </xf>
    <xf numFmtId="2" fontId="3" fillId="4" borderId="18" xfId="0" quotePrefix="1" applyNumberFormat="1" applyFont="1" applyFill="1" applyBorder="1" applyAlignment="1" applyProtection="1">
      <alignment horizontal="center" vertical="center" wrapText="1"/>
      <protection locked="0"/>
    </xf>
    <xf numFmtId="0" fontId="6" fillId="2" borderId="0" xfId="0" applyFont="1" applyFill="1" applyAlignment="1">
      <alignment horizontal="left" vertical="center" wrapText="1"/>
    </xf>
    <xf numFmtId="0" fontId="7" fillId="0" borderId="3" xfId="0" applyFont="1" applyBorder="1" applyAlignment="1">
      <alignment horizontal="center" vertical="center"/>
    </xf>
    <xf numFmtId="0" fontId="9" fillId="0" borderId="0" xfId="0" applyFont="1" applyAlignment="1">
      <alignment horizontal="center" vertical="center"/>
    </xf>
    <xf numFmtId="0" fontId="3" fillId="4" borderId="40"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41"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42"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24" xfId="0" applyFont="1" applyFill="1" applyBorder="1" applyAlignment="1">
      <alignment horizontal="center" vertical="center"/>
    </xf>
    <xf numFmtId="2" fontId="3" fillId="4" borderId="5" xfId="0" applyNumberFormat="1" applyFont="1" applyFill="1" applyBorder="1" applyAlignment="1" applyProtection="1">
      <alignment horizontal="center" vertical="center" wrapText="1"/>
      <protection locked="0"/>
    </xf>
    <xf numFmtId="0" fontId="3" fillId="4" borderId="14" xfId="0" applyFont="1" applyFill="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16" xfId="0" applyFont="1" applyFill="1" applyBorder="1" applyAlignment="1" applyProtection="1">
      <alignment horizontal="center" vertical="center"/>
      <protection locked="0"/>
    </xf>
    <xf numFmtId="0" fontId="3" fillId="5" borderId="19"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5" fillId="5" borderId="26" xfId="0" applyFont="1" applyFill="1" applyBorder="1" applyAlignment="1">
      <alignment horizontal="center"/>
    </xf>
    <xf numFmtId="0" fontId="5" fillId="5" borderId="29" xfId="0" applyFont="1" applyFill="1" applyBorder="1" applyAlignment="1">
      <alignment horizontal="center"/>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14" fontId="3" fillId="3" borderId="18" xfId="0" applyNumberFormat="1" applyFont="1" applyFill="1" applyBorder="1" applyAlignment="1">
      <alignment horizontal="center" vertical="center" wrapText="1"/>
    </xf>
    <xf numFmtId="14" fontId="3" fillId="4" borderId="2" xfId="0" applyNumberFormat="1" applyFont="1" applyFill="1" applyBorder="1" applyAlignment="1" applyProtection="1">
      <alignment horizontal="center" vertical="center"/>
      <protection locked="0"/>
    </xf>
    <xf numFmtId="14" fontId="3" fillId="4" borderId="5" xfId="0" applyNumberFormat="1" applyFont="1" applyFill="1" applyBorder="1" applyAlignment="1" applyProtection="1">
      <alignment horizontal="center" vertical="center"/>
      <protection locked="0"/>
    </xf>
    <xf numFmtId="0" fontId="5" fillId="5" borderId="2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xf>
    <xf numFmtId="0" fontId="5" fillId="5" borderId="2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1" fillId="0" borderId="1" xfId="0" applyFont="1" applyBorder="1" applyAlignment="1">
      <alignment horizontal="center"/>
    </xf>
    <xf numFmtId="0" fontId="10" fillId="0" borderId="1" xfId="0" applyFont="1" applyBorder="1" applyAlignment="1">
      <alignment horizontal="center" vertical="center" wrapText="1" readingOrder="1"/>
    </xf>
    <xf numFmtId="0" fontId="10" fillId="0" borderId="1" xfId="0" applyFont="1" applyBorder="1" applyAlignment="1">
      <alignment horizontal="center" wrapText="1" readingOrder="1"/>
    </xf>
    <xf numFmtId="0" fontId="13" fillId="0" borderId="1" xfId="0" applyFont="1" applyBorder="1" applyAlignment="1">
      <alignment horizontal="center" vertical="center" wrapText="1" readingOrder="1"/>
    </xf>
    <xf numFmtId="0" fontId="13" fillId="0" borderId="1" xfId="0" applyFont="1" applyBorder="1" applyAlignment="1">
      <alignment horizontal="center" wrapText="1" readingOrder="1"/>
    </xf>
    <xf numFmtId="0" fontId="13" fillId="0" borderId="6"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13" fillId="0" borderId="5" xfId="0" applyFont="1" applyBorder="1" applyAlignment="1">
      <alignment horizontal="center" vertical="center" wrapText="1" readingOrder="1"/>
    </xf>
  </cellXfs>
  <cellStyles count="3">
    <cellStyle name="桁区切り" xfId="1" builtinId="6"/>
    <cellStyle name="桁区切り [0.00]" xfId="2" builtinId="3"/>
    <cellStyle name="標準" xfId="0" builtinId="0"/>
  </cellStyles>
  <dxfs count="0"/>
  <tableStyles count="0" defaultTableStyle="TableStyleMedium9" defaultPivotStyle="PivotStyleLight16"/>
  <colors>
    <mruColors>
      <color rgb="FF99CCFF"/>
      <color rgb="FF57C7FF"/>
      <color rgb="FF66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215900</xdr:colOff>
          <xdr:row>4</xdr:row>
          <xdr:rowOff>38100</xdr:rowOff>
        </xdr:from>
        <xdr:to>
          <xdr:col>10</xdr:col>
          <xdr:colOff>139700</xdr:colOff>
          <xdr:row>4</xdr:row>
          <xdr:rowOff>457200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900" b="0" i="0" u="none" strike="noStrike" baseline="0">
                  <a:solidFill>
                    <a:srgbClr val="000000"/>
                  </a:solidFill>
                  <a:latin typeface="Meiryo UI"/>
                  <a:ea typeface="Meiryo UI"/>
                </a:rPr>
                <a:t> New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4</xdr:row>
          <xdr:rowOff>38100</xdr:rowOff>
        </xdr:from>
        <xdr:to>
          <xdr:col>11</xdr:col>
          <xdr:colOff>0</xdr:colOff>
          <xdr:row>4</xdr:row>
          <xdr:rowOff>457200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900" b="0" i="0" u="none" strike="noStrike" baseline="0">
                  <a:solidFill>
                    <a:srgbClr val="000000"/>
                  </a:solidFill>
                  <a:latin typeface="Meiryo UI"/>
                  <a:ea typeface="Meiryo UI"/>
                </a:rPr>
                <a:t> Additional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4</xdr:row>
          <xdr:rowOff>38100</xdr:rowOff>
        </xdr:from>
        <xdr:to>
          <xdr:col>12</xdr:col>
          <xdr:colOff>0</xdr:colOff>
          <xdr:row>4</xdr:row>
          <xdr:rowOff>457200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CD5B4"/>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900" b="0" i="0" u="none" strike="noStrike" baseline="0">
                  <a:solidFill>
                    <a:srgbClr val="000000"/>
                  </a:solidFill>
                  <a:latin typeface="Meiryo UI"/>
                  <a:ea typeface="Meiryo UI"/>
                </a:rPr>
                <a:t> Renewal</a:t>
              </a:r>
            </a:p>
          </xdr:txBody>
        </xdr:sp>
        <xdr:clientData/>
      </xdr:twoCellAnchor>
    </mc:Choice>
    <mc:Fallback/>
  </mc:AlternateContent>
  <xdr:twoCellAnchor editAs="oneCell">
    <xdr:from>
      <xdr:col>8</xdr:col>
      <xdr:colOff>553811</xdr:colOff>
      <xdr:row>0</xdr:row>
      <xdr:rowOff>123825</xdr:rowOff>
    </xdr:from>
    <xdr:to>
      <xdr:col>11</xdr:col>
      <xdr:colOff>328386</xdr:colOff>
      <xdr:row>1</xdr:row>
      <xdr:rowOff>333375</xdr:rowOff>
    </xdr:to>
    <xdr:pic>
      <xdr:nvPicPr>
        <xdr:cNvPr id="5" name="Picture 27" descr="logo_blue">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454" y="123825"/>
          <a:ext cx="2396218" cy="372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Q38"/>
  <sheetViews>
    <sheetView tabSelected="1" view="pageBreakPreview" zoomScale="85" zoomScaleNormal="100" zoomScaleSheetLayoutView="85" workbookViewId="0">
      <selection activeCell="G4" sqref="G4"/>
    </sheetView>
  </sheetViews>
  <sheetFormatPr defaultColWidth="9" defaultRowHeight="12.5" x14ac:dyDescent="0.3"/>
  <cols>
    <col min="1" max="1" width="4.453125" style="1" customWidth="1"/>
    <col min="2" max="2" width="20.453125" style="1" customWidth="1"/>
    <col min="3" max="3" width="15.90625" style="1" customWidth="1"/>
    <col min="4" max="4" width="11.08984375" style="1" customWidth="1"/>
    <col min="5" max="5" width="12.6328125" style="1" customWidth="1"/>
    <col min="6" max="6" width="10.6328125" style="1" customWidth="1"/>
    <col min="7" max="7" width="12.6328125" style="1" customWidth="1"/>
    <col min="8" max="8" width="13.36328125" style="1" customWidth="1"/>
    <col min="9" max="9" width="12.6328125" style="1" customWidth="1"/>
    <col min="10" max="12" width="12.453125" style="1" customWidth="1"/>
    <col min="13" max="13" width="10.08984375" style="1" hidden="1" customWidth="1"/>
    <col min="14" max="17" width="9" style="1" hidden="1" customWidth="1"/>
    <col min="18" max="19" width="9" style="1" customWidth="1"/>
    <col min="20" max="16384" width="9" style="1"/>
  </cols>
  <sheetData>
    <row r="2" spans="1:12" ht="26.5" x14ac:dyDescent="0.3">
      <c r="D2" s="68" t="s">
        <v>4</v>
      </c>
      <c r="E2" s="68"/>
      <c r="F2" s="68"/>
      <c r="G2" s="68"/>
      <c r="H2" s="68"/>
    </row>
    <row r="3" spans="1:12" ht="13" thickBot="1" x14ac:dyDescent="0.35"/>
    <row r="4" spans="1:12" ht="36" customHeight="1" x14ac:dyDescent="0.3">
      <c r="A4" s="93" t="s">
        <v>41</v>
      </c>
      <c r="B4" s="94"/>
      <c r="C4" s="94"/>
      <c r="D4" s="95"/>
      <c r="E4" s="46"/>
      <c r="F4" s="29" t="s">
        <v>0</v>
      </c>
      <c r="G4" s="45"/>
      <c r="H4" s="46" t="s">
        <v>51</v>
      </c>
      <c r="I4" s="33" t="s">
        <v>38</v>
      </c>
      <c r="J4" s="79"/>
      <c r="K4" s="80"/>
      <c r="L4" s="81"/>
    </row>
    <row r="5" spans="1:12" ht="37.5" customHeight="1" x14ac:dyDescent="0.3">
      <c r="A5" s="96" t="s">
        <v>48</v>
      </c>
      <c r="B5" s="97"/>
      <c r="C5" s="97"/>
      <c r="D5" s="98"/>
      <c r="E5" s="57"/>
      <c r="F5" s="58"/>
      <c r="G5" s="58"/>
      <c r="H5" s="78"/>
      <c r="I5" s="34" t="s">
        <v>43</v>
      </c>
      <c r="J5" s="32"/>
      <c r="K5" s="30"/>
      <c r="L5" s="31"/>
    </row>
    <row r="6" spans="1:12" ht="37.5" customHeight="1" x14ac:dyDescent="0.3">
      <c r="A6" s="96" t="s">
        <v>10</v>
      </c>
      <c r="B6" s="97"/>
      <c r="C6" s="97"/>
      <c r="D6" s="98"/>
      <c r="E6" s="52"/>
      <c r="F6" s="53"/>
      <c r="G6" s="53"/>
      <c r="H6" s="53"/>
      <c r="I6" s="53"/>
      <c r="J6" s="53"/>
      <c r="K6" s="53"/>
      <c r="L6" s="54"/>
    </row>
    <row r="7" spans="1:12" ht="37.5" customHeight="1" x14ac:dyDescent="0.3">
      <c r="A7" s="96" t="s">
        <v>49</v>
      </c>
      <c r="B7" s="97"/>
      <c r="C7" s="97"/>
      <c r="D7" s="98"/>
      <c r="E7" s="52"/>
      <c r="F7" s="55"/>
      <c r="G7" s="55"/>
      <c r="H7" s="55"/>
      <c r="I7" s="55"/>
      <c r="J7" s="55"/>
      <c r="K7" s="55"/>
      <c r="L7" s="56"/>
    </row>
    <row r="8" spans="1:12" ht="37.5" customHeight="1" x14ac:dyDescent="0.3">
      <c r="A8" s="96" t="s">
        <v>50</v>
      </c>
      <c r="B8" s="97"/>
      <c r="C8" s="97"/>
      <c r="D8" s="98"/>
      <c r="E8" s="57"/>
      <c r="F8" s="58"/>
      <c r="G8" s="58"/>
      <c r="H8" s="58"/>
      <c r="I8" s="58"/>
      <c r="J8" s="58"/>
      <c r="K8" s="58"/>
      <c r="L8" s="59"/>
    </row>
    <row r="9" spans="1:12" ht="37.5" customHeight="1" x14ac:dyDescent="0.3">
      <c r="A9" s="96" t="s">
        <v>16</v>
      </c>
      <c r="B9" s="97"/>
      <c r="C9" s="97"/>
      <c r="D9" s="98"/>
      <c r="E9" s="60"/>
      <c r="F9" s="61"/>
      <c r="G9" s="61"/>
      <c r="H9" s="62"/>
      <c r="I9" s="35" t="s">
        <v>8</v>
      </c>
      <c r="J9" s="63"/>
      <c r="K9" s="64"/>
      <c r="L9" s="65"/>
    </row>
    <row r="10" spans="1:12" ht="37.5" customHeight="1" x14ac:dyDescent="0.3">
      <c r="A10" s="96" t="s">
        <v>11</v>
      </c>
      <c r="B10" s="97"/>
      <c r="C10" s="97"/>
      <c r="D10" s="98"/>
      <c r="E10" s="57" t="s">
        <v>53</v>
      </c>
      <c r="F10" s="58"/>
      <c r="G10" s="58"/>
      <c r="H10" s="58"/>
      <c r="I10" s="58"/>
      <c r="J10" s="58"/>
      <c r="K10" s="58"/>
      <c r="L10" s="59"/>
    </row>
    <row r="11" spans="1:12" ht="37.5" customHeight="1" x14ac:dyDescent="0.3">
      <c r="A11" s="96" t="s">
        <v>40</v>
      </c>
      <c r="B11" s="97"/>
      <c r="C11" s="97"/>
      <c r="D11" s="98"/>
      <c r="E11" s="36" t="s">
        <v>1</v>
      </c>
      <c r="F11" s="105"/>
      <c r="G11" s="105"/>
      <c r="H11" s="106"/>
      <c r="I11" s="36" t="s">
        <v>2</v>
      </c>
      <c r="J11" s="102">
        <f>F11+365</f>
        <v>365</v>
      </c>
      <c r="K11" s="103"/>
      <c r="L11" s="104"/>
    </row>
    <row r="12" spans="1:12" ht="23.25" customHeight="1" x14ac:dyDescent="0.3">
      <c r="A12" s="82" t="s">
        <v>12</v>
      </c>
      <c r="B12" s="83"/>
      <c r="C12" s="83"/>
      <c r="D12" s="84"/>
      <c r="E12" s="69" t="s">
        <v>3</v>
      </c>
      <c r="F12" s="70"/>
      <c r="G12" s="70"/>
      <c r="H12" s="70"/>
      <c r="I12" s="70"/>
      <c r="J12" s="70"/>
      <c r="K12" s="70"/>
      <c r="L12" s="71"/>
    </row>
    <row r="13" spans="1:12" ht="23.25" customHeight="1" x14ac:dyDescent="0.3">
      <c r="A13" s="99"/>
      <c r="B13" s="100"/>
      <c r="C13" s="100"/>
      <c r="D13" s="101"/>
      <c r="E13" s="72" t="s">
        <v>9</v>
      </c>
      <c r="F13" s="73"/>
      <c r="G13" s="73"/>
      <c r="H13" s="73"/>
      <c r="I13" s="73"/>
      <c r="J13" s="73"/>
      <c r="K13" s="73"/>
      <c r="L13" s="74"/>
    </row>
    <row r="14" spans="1:12" ht="23.25" customHeight="1" x14ac:dyDescent="0.3">
      <c r="A14" s="82" t="s">
        <v>20</v>
      </c>
      <c r="B14" s="83"/>
      <c r="C14" s="83"/>
      <c r="D14" s="84"/>
      <c r="E14" s="69" t="s">
        <v>52</v>
      </c>
      <c r="F14" s="70"/>
      <c r="G14" s="70"/>
      <c r="H14" s="70"/>
      <c r="I14" s="70"/>
      <c r="J14" s="70"/>
      <c r="K14" s="70"/>
      <c r="L14" s="71"/>
    </row>
    <row r="15" spans="1:12" ht="23.25" customHeight="1" thickBot="1" x14ac:dyDescent="0.35">
      <c r="A15" s="85"/>
      <c r="B15" s="86"/>
      <c r="C15" s="86"/>
      <c r="D15" s="87"/>
      <c r="E15" s="75" t="s">
        <v>21</v>
      </c>
      <c r="F15" s="76"/>
      <c r="G15" s="76"/>
      <c r="H15" s="76"/>
      <c r="I15" s="76"/>
      <c r="J15" s="76"/>
      <c r="K15" s="76"/>
      <c r="L15" s="77"/>
    </row>
    <row r="18" spans="1:16" ht="13.5" customHeight="1" x14ac:dyDescent="0.3"/>
    <row r="19" spans="1:16" ht="13.5" customHeight="1" thickBot="1" x14ac:dyDescent="0.35">
      <c r="B19" s="51" t="s">
        <v>47</v>
      </c>
      <c r="K19" s="1" t="s">
        <v>45</v>
      </c>
    </row>
    <row r="20" spans="1:16" ht="21" customHeight="1" x14ac:dyDescent="0.3">
      <c r="A20" s="91"/>
      <c r="B20" s="107" t="s">
        <v>13</v>
      </c>
      <c r="C20" s="114" t="s">
        <v>14</v>
      </c>
      <c r="D20" s="114" t="s">
        <v>15</v>
      </c>
      <c r="E20" s="109" t="s">
        <v>46</v>
      </c>
      <c r="F20" s="109" t="s">
        <v>42</v>
      </c>
      <c r="G20" s="109" t="s">
        <v>17</v>
      </c>
      <c r="H20" s="109" t="s">
        <v>35</v>
      </c>
      <c r="I20" s="113"/>
      <c r="J20" s="113"/>
      <c r="K20" s="109" t="s">
        <v>33</v>
      </c>
      <c r="L20" s="111" t="s">
        <v>34</v>
      </c>
    </row>
    <row r="21" spans="1:16" ht="94.5" customHeight="1" x14ac:dyDescent="0.3">
      <c r="A21" s="92"/>
      <c r="B21" s="108"/>
      <c r="C21" s="115"/>
      <c r="D21" s="115"/>
      <c r="E21" s="110"/>
      <c r="F21" s="110"/>
      <c r="G21" s="110"/>
      <c r="H21" s="40" t="s">
        <v>26</v>
      </c>
      <c r="I21" s="40" t="s">
        <v>37</v>
      </c>
      <c r="J21" s="40" t="s">
        <v>36</v>
      </c>
      <c r="K21" s="110"/>
      <c r="L21" s="112"/>
    </row>
    <row r="22" spans="1:16" ht="24" customHeight="1" x14ac:dyDescent="0.3">
      <c r="A22" s="37">
        <v>1</v>
      </c>
      <c r="B22" s="42"/>
      <c r="C22" s="42"/>
      <c r="D22" s="42"/>
      <c r="E22" s="43"/>
      <c r="F22" s="41">
        <f>DATEDIF(E22,$F$11,"Y")</f>
        <v>0</v>
      </c>
      <c r="G22" s="42"/>
      <c r="H22" s="42"/>
      <c r="I22" s="42"/>
      <c r="J22" s="42"/>
      <c r="K22" s="39">
        <f>N22+O22+P22</f>
        <v>0</v>
      </c>
      <c r="L22" s="44" t="s">
        <v>44</v>
      </c>
      <c r="N22" s="1">
        <f>IF(AND(F22&lt;=4,H22="プラン1"),保険料一覧!$E$2,IF(AND(F22&lt;=9,H22="プラン1"),保険料一覧!$E$3,IF(AND(F22&lt;=14,H22="プラン1"),保険料一覧!$E$4,IF(AND(F22&lt;=19,H22="プラン1"),保険料一覧!$E$5,IF(AND(F22&lt;=24,H22="プラン1"),保険料一覧!$E$6,IF(AND(F22&lt;=29,H22="プラン1"),保険料一覧!$E$7,IF(AND(F22&lt;=34,H22="プラン1"),保険料一覧!$E$8,IF(AND(F22&lt;=39,H22="プラン1"),保険料一覧!$E$9,IF(AND(F22&lt;=44,H22="プラン1"),保険料一覧!$E$10,IF(AND(F22&lt;=49,H22="プラン1"),保険料一覧!$E$11,IF(AND(F22&lt;=54,H22="プラン1"),保険料一覧!$E$12,IF(AND(F22&lt;=59,H22="プラン1"),保険料一覧!$E$13,IF(AND(F22&lt;=64,H22="プラン1"),保険料一覧!$E$14,IF(AND(F22&lt;=69,H22="プラン1"),保険料一覧!$E$15,IF(AND(F22&lt;=75,H22="プラン1"),保険料一覧!$E$16,IF(AND(F22&lt;=4,H22="プラン2"),保険料一覧!$F$2,IF(AND(F22&lt;=9,H22="プラン2"),保険料一覧!$F$3,IF(AND(F22&lt;=14,H22="プラン2"),保険料一覧!$F$4,IF(AND(F22&lt;=19,H22="プラン2"),保険料一覧!$F$5,IF(AND(F22&lt;=24,H22="プラン2"),保険料一覧!$F$6,IF(AND(F22&lt;=29,H22="プラン2"),保険料一覧!$F$7,IF(AND(F22&lt;=34,H22="プラン2"),保険料一覧!$F$8,IF(AND(F22&lt;=39,H22="プラン2"),保険料一覧!$F$9,IF(AND(F22&lt;=44,H22="プラン2"),保険料一覧!$F$10,IF(AND(F22&lt;=49,H22="プラン2"),保険料一覧!$F$11,IF(AND(F22&lt;=54,H22="プラン2"),保険料一覧!$F$12,IF(AND(F22&lt;=59,H22="プラン2"),保険料一覧!$F$13,IF(AND(F22&lt;=64,H22="プラン2"),保険料一覧!$F$14,IF(AND(F22&lt;=69,H22="プラン2"),保険料一覧!$F$15,IF(AND(F22&lt;=75,H22="プラン2"),保険料一覧!$F$16,IF(AND(F22&lt;=4,H22="プラン3"),保険料一覧!$G$2,IF(AND(F22&lt;=9,H22="プラン3"),保険料一覧!$G$3,IF(AND(F22&lt;=14,H22="プラン3"),保険料一覧!$G$4,IF(AND(F22&lt;=19,H22="プラン3"),保険料一覧!$G$5,IF(AND(F22&lt;=24,H22="プラン3"),保険料一覧!$G$6,IF(AND(F22&lt;=29,H22="プラン3"),保険料一覧!$G$7,IF(AND(F22&lt;=34,H22="プラン3"),保険料一覧!$G$8,IF(AND(F22&lt;=39,H22="プラン3"),保険料一覧!$G$9,IF(AND(F22&lt;=44,H22="プラン3"),保険料一覧!$G$10,IF(AND(F22&lt;=49,H22="プラン3"),保険料一覧!$G$11,IF(AND(F22&lt;=54,H22="プラン3"),保険料一覧!$G$12,IF(AND(F22&lt;=59,H22="プラン3"),保険料一覧!$G$13,IF(AND(F22&lt;=64,H22="プラン3"),保険料一覧!$G$14,IF(AND(F22&lt;=69,H22="プラン3"),保険料一覧!$G$15,IF(AND(F22&lt;=75,H22="プラン3"),保険料一覧!$G$16,IF(AND(F22&lt;=4,H22="プラン4"),保険料一覧!$H$2,IF(AND(F22&lt;=9,H22="プラン3"),保険料一覧!$H$3,IF(AND(F22&lt;=14,H22="プラン3"),保険料一覧!$H$4,IF(AND(F22&lt;=19,H22="プラン4"),保険料一覧!$G$5,IF(AND(F22&lt;=24,H22="プラン4"),保険料一覧!$G$6,IF(AND(F22&lt;=29,H22="プラン4"),保険料一覧!$H$7,IF(AND(F22&lt;=34,H22="プラン4"),保険料一覧!$H$8,IF(AND(F22&lt;=39,H22="プラン4"),保険料一覧!$H$9,IF(AND(F22&lt;=44,H22="プラン4"),保険料一覧!$H$10,IF(AND(F22&lt;=49,H22="プラン4"),保険料一覧!$H$11,IF(AND(F22&lt;=54,H22="プラン4"),保険料一覧!$H$12,IF(AND(F22&lt;=59,H22="プラン4"),保険料一覧!$H$13,IF(AND(F22&lt;=64,H22="プラン4"),保険料一覧!$H$14,IF(AND(F22&lt;=69,H22="プラン4"),保険料一覧!$H$15,IF(AND(F22&lt;=75,H22="プラン4"),保険料一覧!$H$16,0))))))))))))))))))))))))))))))))))))))))))))))))))))))))))))</f>
        <v>0</v>
      </c>
      <c r="O22" s="1">
        <f>IF(I22="なし",0,IF(I22="プラン1",保険料一覧!$E$20,IF(お申込書!I22="プラン2",保険料一覧!$F$20,IF(お申込書!I22="プラン3",保険料一覧!$G$20,0))))</f>
        <v>0</v>
      </c>
      <c r="P22" s="1">
        <f>IF(AND(F22&lt;=4,J22="プラン1"),保険料一覧!$E$23,IF(AND(F22&lt;=9,J22="プラン1"),保険料一覧!$E$24,IF(AND(F22&lt;=14,J22="プラン1"),保険料一覧!$E$25,IF(AND(F22&lt;=19,J22="プラン1"),保険料一覧!$E$26,IF(AND(F22&lt;=24,J22="プラン1"),保険料一覧!$E$27,IF(AND(F22&lt;=29,J22="プラン1"),保険料一覧!$E$28,IF(AND(F22&lt;=34,J22="プラン1"),保険料一覧!$E$29,IF(AND(F22&lt;=39,J22="プラン1"),保険料一覧!$E$30,IF(AND(F22&lt;=44,J22="プラン1"),保険料一覧!$E$31,IF(AND(F22&lt;=49,J22="プラン1"),保険料一覧!$E$32,IF(AND(F22&lt;=54,J22="プラン1"),保険料一覧!$E$33,IF(AND(F22&lt;=59,J22="プラン1"),保険料一覧!$E$34,IF(AND(F22&lt;=64,J22="プラン1"),保険料一覧!$E$35,IF(AND(F22&lt;=69,J22="プラン1"),保険料一覧!$E$36,IF(AND(F22&lt;=75,J22="プラン1"),保険料一覧!$E$37,IF(AND(F22&lt;=4,J22="プラン2"),保険料一覧!$F$23,IF(AND(F22&lt;=9,J22="プラン2"),保険料一覧!$F$24,IF(AND(F22&lt;=14,J22="プラン2"),保険料一覧!$F$25,IF(AND(F22&lt;=19,J22="プラン2"),保険料一覧!$F$26,IF(AND(F22&lt;=24,J22="プラン2"),保険料一覧!$F$27,IF(AND(F22&lt;=29,J22="プラン2"),保険料一覧!$F$28,IF(AND(F22&lt;=34,J22="プラン2"),保険料一覧!$F$29,IF(AND(F22&lt;=39,J22="プラン2"),保険料一覧!$F$30,IF(AND(F22&lt;=44,J22="プラン2"),保険料一覧!$F$31,IF(AND(F22&lt;=49,J22="プラン2"),保険料一覧!$F$32,IF(AND(F22&lt;=54,J22="プラン2"),保険料一覧!$F$33,IF(AND(F22&lt;=59,J22="プラン2"),保険料一覧!$F$34,IF(AND(F22&lt;=64,J22="プラン2"),保険料一覧!$F$35,IF(AND(F22&lt;=69,J22="プラン2"),保険料一覧!$F$36,IF(AND(F22&lt;=75,J22="プラン2"),保険料一覧!$F$37,IF(AND(F22&lt;=4,J22="プラン3"),保険料一覧!$G$23,IF(AND(F22&lt;=9,J22="プラン3"),保険料一覧!$G$24,IF(AND(F22&lt;=14,J22="プラン3"),保険料一覧!$G$25,IF(AND(F22&lt;=19,J22="プラン3"),保険料一覧!$G$26,IF(AND(F22&lt;=24,J22="プラン3"),保険料一覧!$G$27,IF(AND(F22&lt;=29,J22="プラン3"),保険料一覧!$G$28,IF(AND(F22&lt;=34,J22="プラン3"),保険料一覧!$G$29,IF(AND(F22&lt;=39,J22="プラン3"),保険料一覧!$G$30,IF(AND(F22&lt;=44,J22="プラン3"),保険料一覧!$G$31,IF(AND(F22&lt;=49,J22="プラン3"),保険料一覧!$G$32,IF(AND(F22&lt;=54,J22="プラン3"),保険料一覧!$G$33,IF(AND(F22&lt;=59,J22="プラン3"),保険料一覧!$G$34,IF(AND(F22&lt;=64,J22="プラン3"),保険料一覧!$G$35,IF(AND(F22&lt;=69,J22="プラン3"),保険料一覧!$G$36,IF(AND(F22&lt;=75,J22="プラン3"),保険料一覧!$G$37,0)))))))))))))))))))))))))))))))))))))))))))))</f>
        <v>0</v>
      </c>
    </row>
    <row r="23" spans="1:16" ht="24" customHeight="1" x14ac:dyDescent="0.3">
      <c r="A23" s="37">
        <v>2</v>
      </c>
      <c r="B23" s="42"/>
      <c r="C23" s="42"/>
      <c r="D23" s="42"/>
      <c r="E23" s="43"/>
      <c r="F23" s="41">
        <f t="shared" ref="F23:F31" si="0">DATEDIF(E23,$F$11,"Y")</f>
        <v>0</v>
      </c>
      <c r="G23" s="42"/>
      <c r="H23" s="42"/>
      <c r="I23" s="42"/>
      <c r="J23" s="42"/>
      <c r="K23" s="39">
        <f>N23+O23+P23</f>
        <v>0</v>
      </c>
      <c r="L23" s="44"/>
      <c r="N23" s="1">
        <f>IF(AND(F23&lt;=4,H23="プラン1"),保険料一覧!$E$2,IF(AND(F23&lt;=9,H23="プラン1"),保険料一覧!$E$3,IF(AND(F23&lt;=14,H23="プラン1"),保険料一覧!$E$4,IF(AND(F23&lt;=19,H23="プラン1"),保険料一覧!$E$5,IF(AND(F23&lt;=24,H23="プラン1"),保険料一覧!$E$6,IF(AND(F23&lt;=29,H23="プラン1"),保険料一覧!$E$7,IF(AND(F23&lt;=34,H23="プラン1"),保険料一覧!$E$8,IF(AND(F23&lt;=39,H23="プラン1"),保険料一覧!$E$9,IF(AND(F23&lt;=44,H23="プラン1"),保険料一覧!$E$10,IF(AND(F23&lt;=49,H23="プラン1"),保険料一覧!$E$11,IF(AND(F23&lt;=54,H23="プラン1"),保険料一覧!$E$12,IF(AND(F23&lt;=59,H23="プラン1"),保険料一覧!$E$13,IF(AND(F23&lt;=64,H23="プラン1"),保険料一覧!$E$14,IF(AND(F23&lt;=69,H23="プラン1"),保険料一覧!$E$15,IF(AND(F23&lt;=75,H23="プラン1"),保険料一覧!$E$16,IF(AND(F23&lt;=4,H23="プラン2"),保険料一覧!$F$2,IF(AND(F23&lt;=9,H23="プラン2"),保険料一覧!$F$3,IF(AND(F23&lt;=14,H23="プラン2"),保険料一覧!$F$4,IF(AND(F23&lt;=19,H23="プラン2"),保険料一覧!$F$5,IF(AND(F23&lt;=24,H23="プラン2"),保険料一覧!$F$6,IF(AND(F23&lt;=29,H23="プラン2"),保険料一覧!$F$7,IF(AND(F23&lt;=34,H23="プラン2"),保険料一覧!$F$8,IF(AND(F23&lt;=39,H23="プラン2"),保険料一覧!$F$9,IF(AND(F23&lt;=44,H23="プラン2"),保険料一覧!$F$10,IF(AND(F23&lt;=49,H23="プラン2"),保険料一覧!$F$11,IF(AND(F23&lt;=54,H23="プラン2"),保険料一覧!$F$12,IF(AND(F23&lt;=59,H23="プラン2"),保険料一覧!$F$13,IF(AND(F23&lt;=64,H23="プラン2"),保険料一覧!$F$14,IF(AND(F23&lt;=69,H23="プラン2"),保険料一覧!$F$15,IF(AND(F23&lt;=75,H23="プラン2"),保険料一覧!$F$16,IF(AND(F23&lt;=4,H23="プラン3"),保険料一覧!$G$2,IF(AND(F23&lt;=9,H23="プラン3"),保険料一覧!$G$3,IF(AND(F23&lt;=14,H23="プラン3"),保険料一覧!$G$4,IF(AND(F23&lt;=19,H23="プラン3"),保険料一覧!$G$5,IF(AND(F23&lt;=24,H23="プラン3"),保険料一覧!$G$6,IF(AND(F23&lt;=29,H23="プラン3"),保険料一覧!$G$7,IF(AND(F23&lt;=34,H23="プラン3"),保険料一覧!$G$8,IF(AND(F23&lt;=39,H23="プラン3"),保険料一覧!$G$9,IF(AND(F23&lt;=44,H23="プラン3"),保険料一覧!$G$10,IF(AND(F23&lt;=49,H23="プラン3"),保険料一覧!$G$11,IF(AND(F23&lt;=54,H23="プラン3"),保険料一覧!$G$12,IF(AND(F23&lt;=59,H23="プラン3"),保険料一覧!$G$13,IF(AND(F23&lt;=64,H23="プラン3"),保険料一覧!$G$14,IF(AND(F23&lt;=69,H23="プラン3"),保険料一覧!$G$15,IF(AND(F23&lt;=75,H23="プラン3"),保険料一覧!$G$16,IF(AND(F23&lt;=4,H23="プラン4"),保険料一覧!$H$2,IF(AND(F23&lt;=9,H23="プラン3"),保険料一覧!$H$3,IF(AND(F23&lt;=14,H23="プラン3"),保険料一覧!$H$4,IF(AND(F23&lt;=19,H23="プラン4"),保険料一覧!$G$5,IF(AND(F23&lt;=24,H23="プラン4"),保険料一覧!$G$6,IF(AND(F23&lt;=29,H23="プラン4"),保険料一覧!$H$7,IF(AND(F23&lt;=34,H23="プラン4"),保険料一覧!$H$8,IF(AND(F23&lt;=39,H23="プラン4"),保険料一覧!$H$9,IF(AND(F23&lt;=44,H23="プラン4"),保険料一覧!$H$10,IF(AND(F23&lt;=49,H23="プラン4"),保険料一覧!$H$11,IF(AND(F23&lt;=54,H23="プラン4"),保険料一覧!$H$12,IF(AND(F23&lt;=59,H23="プラン4"),保険料一覧!$H$13,IF(AND(F23&lt;=64,H23="プラン4"),保険料一覧!$H$14,IF(AND(F23&lt;=69,H23="プラン4"),保険料一覧!$H$15,IF(AND(F23&lt;=75,H23="プラン4"),保険料一覧!$H$16,0))))))))))))))))))))))))))))))))))))))))))))))))))))))))))))</f>
        <v>0</v>
      </c>
      <c r="O23" s="1">
        <f>IF(I23="なし",0,IF(I23="プラン1",保険料一覧!$E$20,IF(お申込書!I23="プラン2",保険料一覧!$F$20,IF(お申込書!I23="プラン3",保険料一覧!$G$20,0))))</f>
        <v>0</v>
      </c>
      <c r="P23" s="1">
        <f>IF(AND(F23&lt;=4,J23="プラン1"),保険料一覧!$E$23,IF(AND(F23&lt;=9,J23="プラン1"),保険料一覧!$E$24,IF(AND(F23&lt;=14,J23="プラン1"),保険料一覧!$E$25,IF(AND(F23&lt;=19,J23="プラン1"),保険料一覧!$E$26,IF(AND(F23&lt;=24,J23="プラン1"),保険料一覧!$E$27,IF(AND(F23&lt;=29,J23="プラン1"),保険料一覧!$E$28,IF(AND(F23&lt;=34,J23="プラン1"),保険料一覧!$E$29,IF(AND(F23&lt;=39,J23="プラン1"),保険料一覧!$E$30,IF(AND(F23&lt;=44,J23="プラン1"),保険料一覧!$E$31,IF(AND(F23&lt;=49,J23="プラン1"),保険料一覧!$E$32,IF(AND(F23&lt;=54,J23="プラン1"),保険料一覧!$E$33,IF(AND(F23&lt;=59,J23="プラン1"),保険料一覧!$E$34,IF(AND(F23&lt;=64,J23="プラン1"),保険料一覧!$E$35,IF(AND(F23&lt;=69,J23="プラン1"),保険料一覧!$E$36,IF(AND(F23&lt;=75,J23="プラン1"),保険料一覧!$E$37,IF(AND(F23&lt;=4,J23="プラン2"),保険料一覧!$F$23,IF(AND(F23&lt;=9,J23="プラン2"),保険料一覧!$F$24,IF(AND(F23&lt;=14,J23="プラン2"),保険料一覧!$F$25,IF(AND(F23&lt;=19,J23="プラン2"),保険料一覧!$F$26,IF(AND(F23&lt;=24,J23="プラン2"),保険料一覧!$F$27,IF(AND(F23&lt;=29,J23="プラン2"),保険料一覧!$F$28,IF(AND(F23&lt;=34,J23="プラン2"),保険料一覧!$F$29,IF(AND(F23&lt;=39,J23="プラン2"),保険料一覧!$F$30,IF(AND(F23&lt;=44,J23="プラン2"),保険料一覧!$F$31,IF(AND(F23&lt;=49,J23="プラン2"),保険料一覧!$F$32,IF(AND(F23&lt;=54,J23="プラン2"),保険料一覧!$F$33,IF(AND(F23&lt;=59,J23="プラン2"),保険料一覧!$F$34,IF(AND(F23&lt;=64,J23="プラン2"),保険料一覧!$F$35,IF(AND(F23&lt;=69,J23="プラン2"),保険料一覧!$F$36,IF(AND(F23&lt;=75,J23="プラン2"),保険料一覧!$F$37,IF(AND(F23&lt;=4,J23="プラン3"),保険料一覧!$G$23,IF(AND(F23&lt;=9,J23="プラン3"),保険料一覧!$G$24,IF(AND(F23&lt;=14,J23="プラン3"),保険料一覧!$G$25,IF(AND(F23&lt;=19,J23="プラン3"),保険料一覧!$G$26,IF(AND(F23&lt;=24,J23="プラン3"),保険料一覧!$G$27,IF(AND(F23&lt;=29,J23="プラン3"),保険料一覧!$G$28,IF(AND(F23&lt;=34,J23="プラン3"),保険料一覧!$G$29,IF(AND(F23&lt;=39,J23="プラン3"),保険料一覧!$G$30,IF(AND(F23&lt;=44,J23="プラン3"),保険料一覧!$G$31,IF(AND(F23&lt;=49,J23="プラン3"),保険料一覧!$G$32,IF(AND(F23&lt;=54,J23="プラン3"),保険料一覧!$G$33,IF(AND(F23&lt;=59,J23="プラン3"),保険料一覧!$G$34,IF(AND(F23&lt;=64,J23="プラン3"),保険料一覧!$G$35,IF(AND(F23&lt;=69,J23="プラン3"),保険料一覧!$G$36,IF(AND(F23&lt;=75,J23="プラン3"),保険料一覧!$G$37,0)))))))))))))))))))))))))))))))))))))))))))))</f>
        <v>0</v>
      </c>
    </row>
    <row r="24" spans="1:16" ht="24" customHeight="1" x14ac:dyDescent="0.3">
      <c r="A24" s="37">
        <v>3</v>
      </c>
      <c r="B24" s="42"/>
      <c r="C24" s="42"/>
      <c r="D24" s="42"/>
      <c r="E24" s="43"/>
      <c r="F24" s="41">
        <f t="shared" si="0"/>
        <v>0</v>
      </c>
      <c r="G24" s="42"/>
      <c r="H24" s="42"/>
      <c r="I24" s="42"/>
      <c r="J24" s="42"/>
      <c r="K24" s="39">
        <f t="shared" ref="K24:K31" si="1">N24+O24+P24</f>
        <v>0</v>
      </c>
      <c r="L24" s="44"/>
      <c r="N24" s="1">
        <f>IF(AND(F24&lt;=4,H24="プラン1"),保険料一覧!$E$2,IF(AND(F24&lt;=9,H24="プラン1"),保険料一覧!$E$3,IF(AND(F24&lt;=14,H24="プラン1"),保険料一覧!$E$4,IF(AND(F24&lt;=19,H24="プラン1"),保険料一覧!$E$5,IF(AND(F24&lt;=24,H24="プラン1"),保険料一覧!$E$6,IF(AND(F24&lt;=29,H24="プラン1"),保険料一覧!$E$7,IF(AND(F24&lt;=34,H24="プラン1"),保険料一覧!$E$8,IF(AND(F24&lt;=39,H24="プラン1"),保険料一覧!$E$9,IF(AND(F24&lt;=44,H24="プラン1"),保険料一覧!$E$10,IF(AND(F24&lt;=49,H24="プラン1"),保険料一覧!$E$11,IF(AND(F24&lt;=54,H24="プラン1"),保険料一覧!$E$12,IF(AND(F24&lt;=59,H24="プラン1"),保険料一覧!$E$13,IF(AND(F24&lt;=64,H24="プラン1"),保険料一覧!$E$14,IF(AND(F24&lt;=69,H24="プラン1"),保険料一覧!$E$15,IF(AND(F24&lt;=75,H24="プラン1"),保険料一覧!$E$16,IF(AND(F24&lt;=4,H24="プラン2"),保険料一覧!$F$2,IF(AND(F24&lt;=9,H24="プラン2"),保険料一覧!$F$3,IF(AND(F24&lt;=14,H24="プラン2"),保険料一覧!$F$4,IF(AND(F24&lt;=19,H24="プラン2"),保険料一覧!$F$5,IF(AND(F24&lt;=24,H24="プラン2"),保険料一覧!$F$6,IF(AND(F24&lt;=29,H24="プラン2"),保険料一覧!$F$7,IF(AND(F24&lt;=34,H24="プラン2"),保険料一覧!$F$8,IF(AND(F24&lt;=39,H24="プラン2"),保険料一覧!$F$9,IF(AND(F24&lt;=44,H24="プラン2"),保険料一覧!$F$10,IF(AND(F24&lt;=49,H24="プラン2"),保険料一覧!$F$11,IF(AND(F24&lt;=54,H24="プラン2"),保険料一覧!$F$12,IF(AND(F24&lt;=59,H24="プラン2"),保険料一覧!$F$13,IF(AND(F24&lt;=64,H24="プラン2"),保険料一覧!$F$14,IF(AND(F24&lt;=69,H24="プラン2"),保険料一覧!$F$15,IF(AND(F24&lt;=75,H24="プラン2"),保険料一覧!$F$16,IF(AND(F24&lt;=4,H24="プラン3"),保険料一覧!$G$2,IF(AND(F24&lt;=9,H24="プラン3"),保険料一覧!$G$3,IF(AND(F24&lt;=14,H24="プラン3"),保険料一覧!$G$4,IF(AND(F24&lt;=19,H24="プラン3"),保険料一覧!$G$5,IF(AND(F24&lt;=24,H24="プラン3"),保険料一覧!$G$6,IF(AND(F24&lt;=29,H24="プラン3"),保険料一覧!$G$7,IF(AND(F24&lt;=34,H24="プラン3"),保険料一覧!$G$8,IF(AND(F24&lt;=39,H24="プラン3"),保険料一覧!$G$9,IF(AND(F24&lt;=44,H24="プラン3"),保険料一覧!$G$10,IF(AND(F24&lt;=49,H24="プラン3"),保険料一覧!$G$11,IF(AND(F24&lt;=54,H24="プラン3"),保険料一覧!$G$12,IF(AND(F24&lt;=59,H24="プラン3"),保険料一覧!$G$13,IF(AND(F24&lt;=64,H24="プラン3"),保険料一覧!$G$14,IF(AND(F24&lt;=69,H24="プラン3"),保険料一覧!$G$15,IF(AND(F24&lt;=75,H24="プラン3"),保険料一覧!$G$16,IF(AND(F24&lt;=4,H24="プラン4"),保険料一覧!$H$2,IF(AND(F24&lt;=9,H24="プラン3"),保険料一覧!$H$3,IF(AND(F24&lt;=14,H24="プラン3"),保険料一覧!$H$4,IF(AND(F24&lt;=19,H24="プラン4"),保険料一覧!$G$5,IF(AND(F24&lt;=24,H24="プラン4"),保険料一覧!$G$6,IF(AND(F24&lt;=29,H24="プラン4"),保険料一覧!$H$7,IF(AND(F24&lt;=34,H24="プラン4"),保険料一覧!$H$8,IF(AND(F24&lt;=39,H24="プラン4"),保険料一覧!$H$9,IF(AND(F24&lt;=44,H24="プラン4"),保険料一覧!$H$10,IF(AND(F24&lt;=49,H24="プラン4"),保険料一覧!$H$11,IF(AND(F24&lt;=54,H24="プラン4"),保険料一覧!$H$12,IF(AND(F24&lt;=59,H24="プラン4"),保険料一覧!$H$13,IF(AND(F24&lt;=64,H24="プラン4"),保険料一覧!$H$14,IF(AND(F24&lt;=69,H24="プラン4"),保険料一覧!$H$15,IF(AND(F24&lt;=75,H24="プラン4"),保険料一覧!$H$16,0))))))))))))))))))))))))))))))))))))))))))))))))))))))))))))</f>
        <v>0</v>
      </c>
      <c r="O24" s="1">
        <f>IF(I24="なし",0,IF(I24="プラン1",保険料一覧!$E$20,IF(お申込書!I24="プラン2",保険料一覧!$F$20,IF(お申込書!I24="プラン3",保険料一覧!$G$20,0))))</f>
        <v>0</v>
      </c>
      <c r="P24" s="1">
        <f>IF(AND(F24&lt;=4,J24="プラン1"),保険料一覧!$E$23,IF(AND(F24&lt;=9,J24="プラン1"),保険料一覧!$E$24,IF(AND(F24&lt;=14,J24="プラン1"),保険料一覧!$E$25,IF(AND(F24&lt;=19,J24="プラン1"),保険料一覧!$E$26,IF(AND(F24&lt;=24,J24="プラン1"),保険料一覧!$E$27,IF(AND(F24&lt;=29,J24="プラン1"),保険料一覧!$E$28,IF(AND(F24&lt;=34,J24="プラン1"),保険料一覧!$E$29,IF(AND(F24&lt;=39,J24="プラン1"),保険料一覧!$E$30,IF(AND(F24&lt;=44,J24="プラン1"),保険料一覧!$E$31,IF(AND(F24&lt;=49,J24="プラン1"),保険料一覧!$E$32,IF(AND(F24&lt;=54,J24="プラン1"),保険料一覧!$E$33,IF(AND(F24&lt;=59,J24="プラン1"),保険料一覧!$E$34,IF(AND(F24&lt;=64,J24="プラン1"),保険料一覧!$E$35,IF(AND(F24&lt;=69,J24="プラン1"),保険料一覧!$E$36,IF(AND(F24&lt;=75,J24="プラン1"),保険料一覧!$E$37,IF(AND(F24&lt;=4,J24="プラン2"),保険料一覧!$F$23,IF(AND(F24&lt;=9,J24="プラン2"),保険料一覧!$F$24,IF(AND(F24&lt;=14,J24="プラン2"),保険料一覧!$F$25,IF(AND(F24&lt;=19,J24="プラン2"),保険料一覧!$F$26,IF(AND(F24&lt;=24,J24="プラン2"),保険料一覧!$F$27,IF(AND(F24&lt;=29,J24="プラン2"),保険料一覧!$F$28,IF(AND(F24&lt;=34,J24="プラン2"),保険料一覧!$F$29,IF(AND(F24&lt;=39,J24="プラン2"),保険料一覧!$F$30,IF(AND(F24&lt;=44,J24="プラン2"),保険料一覧!$F$31,IF(AND(F24&lt;=49,J24="プラン2"),保険料一覧!$F$32,IF(AND(F24&lt;=54,J24="プラン2"),保険料一覧!$F$33,IF(AND(F24&lt;=59,J24="プラン2"),保険料一覧!$F$34,IF(AND(F24&lt;=64,J24="プラン2"),保険料一覧!$F$35,IF(AND(F24&lt;=69,J24="プラン2"),保険料一覧!$F$36,IF(AND(F24&lt;=75,J24="プラン2"),保険料一覧!$F$37,IF(AND(F24&lt;=4,J24="プラン3"),保険料一覧!$G$23,IF(AND(F24&lt;=9,J24="プラン3"),保険料一覧!$G$24,IF(AND(F24&lt;=14,J24="プラン3"),保険料一覧!$G$25,IF(AND(F24&lt;=19,J24="プラン3"),保険料一覧!$G$26,IF(AND(F24&lt;=24,J24="プラン3"),保険料一覧!$G$27,IF(AND(F24&lt;=29,J24="プラン3"),保険料一覧!$G$28,IF(AND(F24&lt;=34,J24="プラン3"),保険料一覧!$G$29,IF(AND(F24&lt;=39,J24="プラン3"),保険料一覧!$G$30,IF(AND(F24&lt;=44,J24="プラン3"),保険料一覧!$G$31,IF(AND(F24&lt;=49,J24="プラン3"),保険料一覧!$G$32,IF(AND(F24&lt;=54,J24="プラン3"),保険料一覧!$G$33,IF(AND(F24&lt;=59,J24="プラン3"),保険料一覧!$G$34,IF(AND(F24&lt;=64,J24="プラン3"),保険料一覧!$G$35,IF(AND(F24&lt;=69,J24="プラン3"),保険料一覧!$G$36,IF(AND(F24&lt;=75,J24="プラン3"),保険料一覧!$G$37,0)))))))))))))))))))))))))))))))))))))))))))))</f>
        <v>0</v>
      </c>
    </row>
    <row r="25" spans="1:16" ht="24" customHeight="1" x14ac:dyDescent="0.3">
      <c r="A25" s="37">
        <v>4</v>
      </c>
      <c r="B25" s="42"/>
      <c r="C25" s="42"/>
      <c r="D25" s="42"/>
      <c r="E25" s="43"/>
      <c r="F25" s="41">
        <f t="shared" si="0"/>
        <v>0</v>
      </c>
      <c r="G25" s="42"/>
      <c r="H25" s="42"/>
      <c r="I25" s="42"/>
      <c r="J25" s="42"/>
      <c r="K25" s="39">
        <f t="shared" si="1"/>
        <v>0</v>
      </c>
      <c r="L25" s="44"/>
      <c r="N25" s="1">
        <f>IF(AND(F25&lt;=4,H25="プラン1"),保険料一覧!$E$2,IF(AND(F25&lt;=9,H25="プラン1"),保険料一覧!$E$3,IF(AND(F25&lt;=14,H25="プラン1"),保険料一覧!$E$4,IF(AND(F25&lt;=19,H25="プラン1"),保険料一覧!$E$5,IF(AND(F25&lt;=24,H25="プラン1"),保険料一覧!$E$6,IF(AND(F25&lt;=29,H25="プラン1"),保険料一覧!$E$7,IF(AND(F25&lt;=34,H25="プラン1"),保険料一覧!$E$8,IF(AND(F25&lt;=39,H25="プラン1"),保険料一覧!$E$9,IF(AND(F25&lt;=44,H25="プラン1"),保険料一覧!$E$10,IF(AND(F25&lt;=49,H25="プラン1"),保険料一覧!$E$11,IF(AND(F25&lt;=54,H25="プラン1"),保険料一覧!$E$12,IF(AND(F25&lt;=59,H25="プラン1"),保険料一覧!$E$13,IF(AND(F25&lt;=64,H25="プラン1"),保険料一覧!$E$14,IF(AND(F25&lt;=69,H25="プラン1"),保険料一覧!$E$15,IF(AND(F25&lt;=75,H25="プラン1"),保険料一覧!$E$16,IF(AND(F25&lt;=4,H25="プラン2"),保険料一覧!$F$2,IF(AND(F25&lt;=9,H25="プラン2"),保険料一覧!$F$3,IF(AND(F25&lt;=14,H25="プラン2"),保険料一覧!$F$4,IF(AND(F25&lt;=19,H25="プラン2"),保険料一覧!$F$5,IF(AND(F25&lt;=24,H25="プラン2"),保険料一覧!$F$6,IF(AND(F25&lt;=29,H25="プラン2"),保険料一覧!$F$7,IF(AND(F25&lt;=34,H25="プラン2"),保険料一覧!$F$8,IF(AND(F25&lt;=39,H25="プラン2"),保険料一覧!$F$9,IF(AND(F25&lt;=44,H25="プラン2"),保険料一覧!$F$10,IF(AND(F25&lt;=49,H25="プラン2"),保険料一覧!$F$11,IF(AND(F25&lt;=54,H25="プラン2"),保険料一覧!$F$12,IF(AND(F25&lt;=59,H25="プラン2"),保険料一覧!$F$13,IF(AND(F25&lt;=64,H25="プラン2"),保険料一覧!$F$14,IF(AND(F25&lt;=69,H25="プラン2"),保険料一覧!$F$15,IF(AND(F25&lt;=75,H25="プラン2"),保険料一覧!$F$16,IF(AND(F25&lt;=4,H25="プラン3"),保険料一覧!$G$2,IF(AND(F25&lt;=9,H25="プラン3"),保険料一覧!$G$3,IF(AND(F25&lt;=14,H25="プラン3"),保険料一覧!$G$4,IF(AND(F25&lt;=19,H25="プラン3"),保険料一覧!$G$5,IF(AND(F25&lt;=24,H25="プラン3"),保険料一覧!$G$6,IF(AND(F25&lt;=29,H25="プラン3"),保険料一覧!$G$7,IF(AND(F25&lt;=34,H25="プラン3"),保険料一覧!$G$8,IF(AND(F25&lt;=39,H25="プラン3"),保険料一覧!$G$9,IF(AND(F25&lt;=44,H25="プラン3"),保険料一覧!$G$10,IF(AND(F25&lt;=49,H25="プラン3"),保険料一覧!$G$11,IF(AND(F25&lt;=54,H25="プラン3"),保険料一覧!$G$12,IF(AND(F25&lt;=59,H25="プラン3"),保険料一覧!$G$13,IF(AND(F25&lt;=64,H25="プラン3"),保険料一覧!$G$14,IF(AND(F25&lt;=69,H25="プラン3"),保険料一覧!$G$15,IF(AND(F25&lt;=75,H25="プラン3"),保険料一覧!$G$16,IF(AND(F25&lt;=4,H25="プラン4"),保険料一覧!$H$2,IF(AND(F25&lt;=9,H25="プラン3"),保険料一覧!$H$3,IF(AND(F25&lt;=14,H25="プラン3"),保険料一覧!$H$4,IF(AND(F25&lt;=19,H25="プラン4"),保険料一覧!$G$5,IF(AND(F25&lt;=24,H25="プラン4"),保険料一覧!$G$6,IF(AND(F25&lt;=29,H25="プラン4"),保険料一覧!$H$7,IF(AND(F25&lt;=34,H25="プラン4"),保険料一覧!$H$8,IF(AND(F25&lt;=39,H25="プラン4"),保険料一覧!$H$9,IF(AND(F25&lt;=44,H25="プラン4"),保険料一覧!$H$10,IF(AND(F25&lt;=49,H25="プラン4"),保険料一覧!$H$11,IF(AND(F25&lt;=54,H25="プラン4"),保険料一覧!$H$12,IF(AND(F25&lt;=59,H25="プラン4"),保険料一覧!$H$13,IF(AND(F25&lt;=64,H25="プラン4"),保険料一覧!$H$14,IF(AND(F25&lt;=69,H25="プラン4"),保険料一覧!$H$15,IF(AND(F25&lt;=75,H25="プラン4"),保険料一覧!$H$16,0))))))))))))))))))))))))))))))))))))))))))))))))))))))))))))</f>
        <v>0</v>
      </c>
      <c r="O25" s="1">
        <f>IF(I25="なし",0,IF(I25="プラン1",保険料一覧!$E$20,IF(お申込書!I25="プラン2",保険料一覧!$F$20,IF(お申込書!I25="プラン3",保険料一覧!$G$20,0))))</f>
        <v>0</v>
      </c>
      <c r="P25" s="1">
        <f>IF(AND(F25&lt;=4,J25="プラン1"),保険料一覧!$E$23,IF(AND(F25&lt;=9,J25="プラン1"),保険料一覧!$E$24,IF(AND(F25&lt;=14,J25="プラン1"),保険料一覧!$E$25,IF(AND(F25&lt;=19,J25="プラン1"),保険料一覧!$E$26,IF(AND(F25&lt;=24,J25="プラン1"),保険料一覧!$E$27,IF(AND(F25&lt;=29,J25="プラン1"),保険料一覧!$E$28,IF(AND(F25&lt;=34,J25="プラン1"),保険料一覧!$E$29,IF(AND(F25&lt;=39,J25="プラン1"),保険料一覧!$E$30,IF(AND(F25&lt;=44,J25="プラン1"),保険料一覧!$E$31,IF(AND(F25&lt;=49,J25="プラン1"),保険料一覧!$E$32,IF(AND(F25&lt;=54,J25="プラン1"),保険料一覧!$E$33,IF(AND(F25&lt;=59,J25="プラン1"),保険料一覧!$E$34,IF(AND(F25&lt;=64,J25="プラン1"),保険料一覧!$E$35,IF(AND(F25&lt;=69,J25="プラン1"),保険料一覧!$E$36,IF(AND(F25&lt;=75,J25="プラン1"),保険料一覧!$E$37,IF(AND(F25&lt;=4,J25="プラン2"),保険料一覧!$F$23,IF(AND(F25&lt;=9,J25="プラン2"),保険料一覧!$F$24,IF(AND(F25&lt;=14,J25="プラン2"),保険料一覧!$F$25,IF(AND(F25&lt;=19,J25="プラン2"),保険料一覧!$F$26,IF(AND(F25&lt;=24,J25="プラン2"),保険料一覧!$F$27,IF(AND(F25&lt;=29,J25="プラン2"),保険料一覧!$F$28,IF(AND(F25&lt;=34,J25="プラン2"),保険料一覧!$F$29,IF(AND(F25&lt;=39,J25="プラン2"),保険料一覧!$F$30,IF(AND(F25&lt;=44,J25="プラン2"),保険料一覧!$F$31,IF(AND(F25&lt;=49,J25="プラン2"),保険料一覧!$F$32,IF(AND(F25&lt;=54,J25="プラン2"),保険料一覧!$F$33,IF(AND(F25&lt;=59,J25="プラン2"),保険料一覧!$F$34,IF(AND(F25&lt;=64,J25="プラン2"),保険料一覧!$F$35,IF(AND(F25&lt;=69,J25="プラン2"),保険料一覧!$F$36,IF(AND(F25&lt;=75,J25="プラン2"),保険料一覧!$F$37,IF(AND(F25&lt;=4,J25="プラン3"),保険料一覧!$G$23,IF(AND(F25&lt;=9,J25="プラン3"),保険料一覧!$G$24,IF(AND(F25&lt;=14,J25="プラン3"),保険料一覧!$G$25,IF(AND(F25&lt;=19,J25="プラン3"),保険料一覧!$G$26,IF(AND(F25&lt;=24,J25="プラン3"),保険料一覧!$G$27,IF(AND(F25&lt;=29,J25="プラン3"),保険料一覧!$G$28,IF(AND(F25&lt;=34,J25="プラン3"),保険料一覧!$G$29,IF(AND(F25&lt;=39,J25="プラン3"),保険料一覧!$G$30,IF(AND(F25&lt;=44,J25="プラン3"),保険料一覧!$G$31,IF(AND(F25&lt;=49,J25="プラン3"),保険料一覧!$G$32,IF(AND(F25&lt;=54,J25="プラン3"),保険料一覧!$G$33,IF(AND(F25&lt;=59,J25="プラン3"),保険料一覧!$G$34,IF(AND(F25&lt;=64,J25="プラン3"),保険料一覧!$G$35,IF(AND(F25&lt;=69,J25="プラン3"),保険料一覧!$G$36,IF(AND(F25&lt;=75,J25="プラン3"),保険料一覧!$G$37,0)))))))))))))))))))))))))))))))))))))))))))))</f>
        <v>0</v>
      </c>
    </row>
    <row r="26" spans="1:16" ht="24" customHeight="1" x14ac:dyDescent="0.3">
      <c r="A26" s="37">
        <v>5</v>
      </c>
      <c r="B26" s="42"/>
      <c r="C26" s="42"/>
      <c r="D26" s="42"/>
      <c r="E26" s="43"/>
      <c r="F26" s="41">
        <f t="shared" si="0"/>
        <v>0</v>
      </c>
      <c r="G26" s="42"/>
      <c r="H26" s="42"/>
      <c r="I26" s="42"/>
      <c r="J26" s="42"/>
      <c r="K26" s="39">
        <f t="shared" si="1"/>
        <v>0</v>
      </c>
      <c r="L26" s="44"/>
      <c r="N26" s="1">
        <f>IF(AND(F26&lt;=4,H26="プラン1"),保険料一覧!$E$2,IF(AND(F26&lt;=9,H26="プラン1"),保険料一覧!$E$3,IF(AND(F26&lt;=14,H26="プラン1"),保険料一覧!$E$4,IF(AND(F26&lt;=19,H26="プラン1"),保険料一覧!$E$5,IF(AND(F26&lt;=24,H26="プラン1"),保険料一覧!$E$6,IF(AND(F26&lt;=29,H26="プラン1"),保険料一覧!$E$7,IF(AND(F26&lt;=34,H26="プラン1"),保険料一覧!$E$8,IF(AND(F26&lt;=39,H26="プラン1"),保険料一覧!$E$9,IF(AND(F26&lt;=44,H26="プラン1"),保険料一覧!$E$10,IF(AND(F26&lt;=49,H26="プラン1"),保険料一覧!$E$11,IF(AND(F26&lt;=54,H26="プラン1"),保険料一覧!$E$12,IF(AND(F26&lt;=59,H26="プラン1"),保険料一覧!$E$13,IF(AND(F26&lt;=64,H26="プラン1"),保険料一覧!$E$14,IF(AND(F26&lt;=69,H26="プラン1"),保険料一覧!$E$15,IF(AND(F26&lt;=75,H26="プラン1"),保険料一覧!$E$16,IF(AND(F26&lt;=4,H26="プラン2"),保険料一覧!$F$2,IF(AND(F26&lt;=9,H26="プラン2"),保険料一覧!$F$3,IF(AND(F26&lt;=14,H26="プラン2"),保険料一覧!$F$4,IF(AND(F26&lt;=19,H26="プラン2"),保険料一覧!$F$5,IF(AND(F26&lt;=24,H26="プラン2"),保険料一覧!$F$6,IF(AND(F26&lt;=29,H26="プラン2"),保険料一覧!$F$7,IF(AND(F26&lt;=34,H26="プラン2"),保険料一覧!$F$8,IF(AND(F26&lt;=39,H26="プラン2"),保険料一覧!$F$9,IF(AND(F26&lt;=44,H26="プラン2"),保険料一覧!$F$10,IF(AND(F26&lt;=49,H26="プラン2"),保険料一覧!$F$11,IF(AND(F26&lt;=54,H26="プラン2"),保険料一覧!$F$12,IF(AND(F26&lt;=59,H26="プラン2"),保険料一覧!$F$13,IF(AND(F26&lt;=64,H26="プラン2"),保険料一覧!$F$14,IF(AND(F26&lt;=69,H26="プラン2"),保険料一覧!$F$15,IF(AND(F26&lt;=75,H26="プラン2"),保険料一覧!$F$16,IF(AND(F26&lt;=4,H26="プラン3"),保険料一覧!$G$2,IF(AND(F26&lt;=9,H26="プラン3"),保険料一覧!$G$3,IF(AND(F26&lt;=14,H26="プラン3"),保険料一覧!$G$4,IF(AND(F26&lt;=19,H26="プラン3"),保険料一覧!$G$5,IF(AND(F26&lt;=24,H26="プラン3"),保険料一覧!$G$6,IF(AND(F26&lt;=29,H26="プラン3"),保険料一覧!$G$7,IF(AND(F26&lt;=34,H26="プラン3"),保険料一覧!$G$8,IF(AND(F26&lt;=39,H26="プラン3"),保険料一覧!$G$9,IF(AND(F26&lt;=44,H26="プラン3"),保険料一覧!$G$10,IF(AND(F26&lt;=49,H26="プラン3"),保険料一覧!$G$11,IF(AND(F26&lt;=54,H26="プラン3"),保険料一覧!$G$12,IF(AND(F26&lt;=59,H26="プラン3"),保険料一覧!$G$13,IF(AND(F26&lt;=64,H26="プラン3"),保険料一覧!$G$14,IF(AND(F26&lt;=69,H26="プラン3"),保険料一覧!$G$15,IF(AND(F26&lt;=75,H26="プラン3"),保険料一覧!$G$16,IF(AND(F26&lt;=4,H26="プラン4"),保険料一覧!$H$2,IF(AND(F26&lt;=9,H26="プラン3"),保険料一覧!$H$3,IF(AND(F26&lt;=14,H26="プラン3"),保険料一覧!$H$4,IF(AND(F26&lt;=19,H26="プラン4"),保険料一覧!$G$5,IF(AND(F26&lt;=24,H26="プラン4"),保険料一覧!$G$6,IF(AND(F26&lt;=29,H26="プラン4"),保険料一覧!$H$7,IF(AND(F26&lt;=34,H26="プラン4"),保険料一覧!$H$8,IF(AND(F26&lt;=39,H26="プラン4"),保険料一覧!$H$9,IF(AND(F26&lt;=44,H26="プラン4"),保険料一覧!$H$10,IF(AND(F26&lt;=49,H26="プラン4"),保険料一覧!$H$11,IF(AND(F26&lt;=54,H26="プラン4"),保険料一覧!$H$12,IF(AND(F26&lt;=59,H26="プラン4"),保険料一覧!$H$13,IF(AND(F26&lt;=64,H26="プラン4"),保険料一覧!$H$14,IF(AND(F26&lt;=69,H26="プラン4"),保険料一覧!$H$15,IF(AND(F26&lt;=75,H26="プラン4"),保険料一覧!$H$16,0))))))))))))))))))))))))))))))))))))))))))))))))))))))))))))</f>
        <v>0</v>
      </c>
      <c r="O26" s="1">
        <f>IF(I26="なし",0,IF(I26="プラン1",保険料一覧!$E$20,IF(お申込書!I26="プラン2",保険料一覧!$F$20,IF(お申込書!I26="プラン3",保険料一覧!$G$20,0))))</f>
        <v>0</v>
      </c>
      <c r="P26" s="1">
        <f>IF(AND(F26&lt;=4,J26="プラン1"),保険料一覧!$E$23,IF(AND(F26&lt;=9,J26="プラン1"),保険料一覧!$E$24,IF(AND(F26&lt;=14,J26="プラン1"),保険料一覧!$E$25,IF(AND(F26&lt;=19,J26="プラン1"),保険料一覧!$E$26,IF(AND(F26&lt;=24,J26="プラン1"),保険料一覧!$E$27,IF(AND(F26&lt;=29,J26="プラン1"),保険料一覧!$E$28,IF(AND(F26&lt;=34,J26="プラン1"),保険料一覧!$E$29,IF(AND(F26&lt;=39,J26="プラン1"),保険料一覧!$E$30,IF(AND(F26&lt;=44,J26="プラン1"),保険料一覧!$E$31,IF(AND(F26&lt;=49,J26="プラン1"),保険料一覧!$E$32,IF(AND(F26&lt;=54,J26="プラン1"),保険料一覧!$E$33,IF(AND(F26&lt;=59,J26="プラン1"),保険料一覧!$E$34,IF(AND(F26&lt;=64,J26="プラン1"),保険料一覧!$E$35,IF(AND(F26&lt;=69,J26="プラン1"),保険料一覧!$E$36,IF(AND(F26&lt;=75,J26="プラン1"),保険料一覧!$E$37,IF(AND(F26&lt;=4,J26="プラン2"),保険料一覧!$F$23,IF(AND(F26&lt;=9,J26="プラン2"),保険料一覧!$F$24,IF(AND(F26&lt;=14,J26="プラン2"),保険料一覧!$F$25,IF(AND(F26&lt;=19,J26="プラン2"),保険料一覧!$F$26,IF(AND(F26&lt;=24,J26="プラン2"),保険料一覧!$F$27,IF(AND(F26&lt;=29,J26="プラン2"),保険料一覧!$F$28,IF(AND(F26&lt;=34,J26="プラン2"),保険料一覧!$F$29,IF(AND(F26&lt;=39,J26="プラン2"),保険料一覧!$F$30,IF(AND(F26&lt;=44,J26="プラン2"),保険料一覧!$F$31,IF(AND(F26&lt;=49,J26="プラン2"),保険料一覧!$F$32,IF(AND(F26&lt;=54,J26="プラン2"),保険料一覧!$F$33,IF(AND(F26&lt;=59,J26="プラン2"),保険料一覧!$F$34,IF(AND(F26&lt;=64,J26="プラン2"),保険料一覧!$F$35,IF(AND(F26&lt;=69,J26="プラン2"),保険料一覧!$F$36,IF(AND(F26&lt;=75,J26="プラン2"),保険料一覧!$F$37,IF(AND(F26&lt;=4,J26="プラン3"),保険料一覧!$G$23,IF(AND(F26&lt;=9,J26="プラン3"),保険料一覧!$G$24,IF(AND(F26&lt;=14,J26="プラン3"),保険料一覧!$G$25,IF(AND(F26&lt;=19,J26="プラン3"),保険料一覧!$G$26,IF(AND(F26&lt;=24,J26="プラン3"),保険料一覧!$G$27,IF(AND(F26&lt;=29,J26="プラン3"),保険料一覧!$G$28,IF(AND(F26&lt;=34,J26="プラン3"),保険料一覧!$G$29,IF(AND(F26&lt;=39,J26="プラン3"),保険料一覧!$G$30,IF(AND(F26&lt;=44,J26="プラン3"),保険料一覧!$G$31,IF(AND(F26&lt;=49,J26="プラン3"),保険料一覧!$G$32,IF(AND(F26&lt;=54,J26="プラン3"),保険料一覧!$G$33,IF(AND(F26&lt;=59,J26="プラン3"),保険料一覧!$G$34,IF(AND(F26&lt;=64,J26="プラン3"),保険料一覧!$G$35,IF(AND(F26&lt;=69,J26="プラン3"),保険料一覧!$G$36,IF(AND(F26&lt;=75,J26="プラン3"),保険料一覧!$G$37,0)))))))))))))))))))))))))))))))))))))))))))))</f>
        <v>0</v>
      </c>
    </row>
    <row r="27" spans="1:16" ht="24" customHeight="1" x14ac:dyDescent="0.3">
      <c r="A27" s="37">
        <v>6</v>
      </c>
      <c r="B27" s="42"/>
      <c r="C27" s="42"/>
      <c r="D27" s="42"/>
      <c r="E27" s="43"/>
      <c r="F27" s="41">
        <f t="shared" si="0"/>
        <v>0</v>
      </c>
      <c r="G27" s="42"/>
      <c r="H27" s="42"/>
      <c r="I27" s="42"/>
      <c r="J27" s="42"/>
      <c r="K27" s="39">
        <f t="shared" si="1"/>
        <v>0</v>
      </c>
      <c r="L27" s="44"/>
      <c r="N27" s="1">
        <f>IF(AND(F27&lt;=4,H27="プラン1"),保険料一覧!$E$2,IF(AND(F27&lt;=9,H27="プラン1"),保険料一覧!$E$3,IF(AND(F27&lt;=14,H27="プラン1"),保険料一覧!$E$4,IF(AND(F27&lt;=19,H27="プラン1"),保険料一覧!$E$5,IF(AND(F27&lt;=24,H27="プラン1"),保険料一覧!$E$6,IF(AND(F27&lt;=29,H27="プラン1"),保険料一覧!$E$7,IF(AND(F27&lt;=34,H27="プラン1"),保険料一覧!$E$8,IF(AND(F27&lt;=39,H27="プラン1"),保険料一覧!$E$9,IF(AND(F27&lt;=44,H27="プラン1"),保険料一覧!$E$10,IF(AND(F27&lt;=49,H27="プラン1"),保険料一覧!$E$11,IF(AND(F27&lt;=54,H27="プラン1"),保険料一覧!$E$12,IF(AND(F27&lt;=59,H27="プラン1"),保険料一覧!$E$13,IF(AND(F27&lt;=64,H27="プラン1"),保険料一覧!$E$14,IF(AND(F27&lt;=69,H27="プラン1"),保険料一覧!$E$15,IF(AND(F27&lt;=75,H27="プラン1"),保険料一覧!$E$16,IF(AND(F27&lt;=4,H27="プラン2"),保険料一覧!$F$2,IF(AND(F27&lt;=9,H27="プラン2"),保険料一覧!$F$3,IF(AND(F27&lt;=14,H27="プラン2"),保険料一覧!$F$4,IF(AND(F27&lt;=19,H27="プラン2"),保険料一覧!$F$5,IF(AND(F27&lt;=24,H27="プラン2"),保険料一覧!$F$6,IF(AND(F27&lt;=29,H27="プラン2"),保険料一覧!$F$7,IF(AND(F27&lt;=34,H27="プラン2"),保険料一覧!$F$8,IF(AND(F27&lt;=39,H27="プラン2"),保険料一覧!$F$9,IF(AND(F27&lt;=44,H27="プラン2"),保険料一覧!$F$10,IF(AND(F27&lt;=49,H27="プラン2"),保険料一覧!$F$11,IF(AND(F27&lt;=54,H27="プラン2"),保険料一覧!$F$12,IF(AND(F27&lt;=59,H27="プラン2"),保険料一覧!$F$13,IF(AND(F27&lt;=64,H27="プラン2"),保険料一覧!$F$14,IF(AND(F27&lt;=69,H27="プラン2"),保険料一覧!$F$15,IF(AND(F27&lt;=75,H27="プラン2"),保険料一覧!$F$16,IF(AND(F27&lt;=4,H27="プラン3"),保険料一覧!$G$2,IF(AND(F27&lt;=9,H27="プラン3"),保険料一覧!$G$3,IF(AND(F27&lt;=14,H27="プラン3"),保険料一覧!$G$4,IF(AND(F27&lt;=19,H27="プラン3"),保険料一覧!$G$5,IF(AND(F27&lt;=24,H27="プラン3"),保険料一覧!$G$6,IF(AND(F27&lt;=29,H27="プラン3"),保険料一覧!$G$7,IF(AND(F27&lt;=34,H27="プラン3"),保険料一覧!$G$8,IF(AND(F27&lt;=39,H27="プラン3"),保険料一覧!$G$9,IF(AND(F27&lt;=44,H27="プラン3"),保険料一覧!$G$10,IF(AND(F27&lt;=49,H27="プラン3"),保険料一覧!$G$11,IF(AND(F27&lt;=54,H27="プラン3"),保険料一覧!$G$12,IF(AND(F27&lt;=59,H27="プラン3"),保険料一覧!$G$13,IF(AND(F27&lt;=64,H27="プラン3"),保険料一覧!$G$14,IF(AND(F27&lt;=69,H27="プラン3"),保険料一覧!$G$15,IF(AND(F27&lt;=75,H27="プラン3"),保険料一覧!$G$16,IF(AND(F27&lt;=4,H27="プラン4"),保険料一覧!$H$2,IF(AND(F27&lt;=9,H27="プラン3"),保険料一覧!$H$3,IF(AND(F27&lt;=14,H27="プラン3"),保険料一覧!$H$4,IF(AND(F27&lt;=19,H27="プラン4"),保険料一覧!$G$5,IF(AND(F27&lt;=24,H27="プラン4"),保険料一覧!$G$6,IF(AND(F27&lt;=29,H27="プラン4"),保険料一覧!$H$7,IF(AND(F27&lt;=34,H27="プラン4"),保険料一覧!$H$8,IF(AND(F27&lt;=39,H27="プラン4"),保険料一覧!$H$9,IF(AND(F27&lt;=44,H27="プラン4"),保険料一覧!$H$10,IF(AND(F27&lt;=49,H27="プラン4"),保険料一覧!$H$11,IF(AND(F27&lt;=54,H27="プラン4"),保険料一覧!$H$12,IF(AND(F27&lt;=59,H27="プラン4"),保険料一覧!$H$13,IF(AND(F27&lt;=64,H27="プラン4"),保険料一覧!$H$14,IF(AND(F27&lt;=69,H27="プラン4"),保険料一覧!$H$15,IF(AND(F27&lt;=75,H27="プラン4"),保険料一覧!$H$16,0))))))))))))))))))))))))))))))))))))))))))))))))))))))))))))</f>
        <v>0</v>
      </c>
      <c r="O27" s="1">
        <f>IF(I27="なし",0,IF(I27="プラン1",保険料一覧!$E$20,IF(お申込書!I27="プラン2",保険料一覧!$F$20,IF(お申込書!I27="プラン3",保険料一覧!$G$20,0))))</f>
        <v>0</v>
      </c>
      <c r="P27" s="1">
        <f>IF(AND(F27&lt;=4,J27="プラン1"),保険料一覧!$E$23,IF(AND(F27&lt;=9,J27="プラン1"),保険料一覧!$E$24,IF(AND(F27&lt;=14,J27="プラン1"),保険料一覧!$E$25,IF(AND(F27&lt;=19,J27="プラン1"),保険料一覧!$E$26,IF(AND(F27&lt;=24,J27="プラン1"),保険料一覧!$E$27,IF(AND(F27&lt;=29,J27="プラン1"),保険料一覧!$E$28,IF(AND(F27&lt;=34,J27="プラン1"),保険料一覧!$E$29,IF(AND(F27&lt;=39,J27="プラン1"),保険料一覧!$E$30,IF(AND(F27&lt;=44,J27="プラン1"),保険料一覧!$E$31,IF(AND(F27&lt;=49,J27="プラン1"),保険料一覧!$E$32,IF(AND(F27&lt;=54,J27="プラン1"),保険料一覧!$E$33,IF(AND(F27&lt;=59,J27="プラン1"),保険料一覧!$E$34,IF(AND(F27&lt;=64,J27="プラン1"),保険料一覧!$E$35,IF(AND(F27&lt;=69,J27="プラン1"),保険料一覧!$E$36,IF(AND(F27&lt;=75,J27="プラン1"),保険料一覧!$E$37,IF(AND(F27&lt;=4,J27="プラン2"),保険料一覧!$F$23,IF(AND(F27&lt;=9,J27="プラン2"),保険料一覧!$F$24,IF(AND(F27&lt;=14,J27="プラン2"),保険料一覧!$F$25,IF(AND(F27&lt;=19,J27="プラン2"),保険料一覧!$F$26,IF(AND(F27&lt;=24,J27="プラン2"),保険料一覧!$F$27,IF(AND(F27&lt;=29,J27="プラン2"),保険料一覧!$F$28,IF(AND(F27&lt;=34,J27="プラン2"),保険料一覧!$F$29,IF(AND(F27&lt;=39,J27="プラン2"),保険料一覧!$F$30,IF(AND(F27&lt;=44,J27="プラン2"),保険料一覧!$F$31,IF(AND(F27&lt;=49,J27="プラン2"),保険料一覧!$F$32,IF(AND(F27&lt;=54,J27="プラン2"),保険料一覧!$F$33,IF(AND(F27&lt;=59,J27="プラン2"),保険料一覧!$F$34,IF(AND(F27&lt;=64,J27="プラン2"),保険料一覧!$F$35,IF(AND(F27&lt;=69,J27="プラン2"),保険料一覧!$F$36,IF(AND(F27&lt;=75,J27="プラン2"),保険料一覧!$F$37,IF(AND(F27&lt;=4,J27="プラン3"),保険料一覧!$G$23,IF(AND(F27&lt;=9,J27="プラン3"),保険料一覧!$G$24,IF(AND(F27&lt;=14,J27="プラン3"),保険料一覧!$G$25,IF(AND(F27&lt;=19,J27="プラン3"),保険料一覧!$G$26,IF(AND(F27&lt;=24,J27="プラン3"),保険料一覧!$G$27,IF(AND(F27&lt;=29,J27="プラン3"),保険料一覧!$G$28,IF(AND(F27&lt;=34,J27="プラン3"),保険料一覧!$G$29,IF(AND(F27&lt;=39,J27="プラン3"),保険料一覧!$G$30,IF(AND(F27&lt;=44,J27="プラン3"),保険料一覧!$G$31,IF(AND(F27&lt;=49,J27="プラン3"),保険料一覧!$G$32,IF(AND(F27&lt;=54,J27="プラン3"),保険料一覧!$G$33,IF(AND(F27&lt;=59,J27="プラン3"),保険料一覧!$G$34,IF(AND(F27&lt;=64,J27="プラン3"),保険料一覧!$G$35,IF(AND(F27&lt;=69,J27="プラン3"),保険料一覧!$G$36,IF(AND(F27&lt;=75,J27="プラン3"),保険料一覧!$G$37,0)))))))))))))))))))))))))))))))))))))))))))))</f>
        <v>0</v>
      </c>
    </row>
    <row r="28" spans="1:16" ht="24" customHeight="1" x14ac:dyDescent="0.3">
      <c r="A28" s="37">
        <v>7</v>
      </c>
      <c r="B28" s="42"/>
      <c r="C28" s="42"/>
      <c r="D28" s="42"/>
      <c r="E28" s="43"/>
      <c r="F28" s="41">
        <f t="shared" si="0"/>
        <v>0</v>
      </c>
      <c r="G28" s="42"/>
      <c r="H28" s="42"/>
      <c r="I28" s="42"/>
      <c r="J28" s="42"/>
      <c r="K28" s="39">
        <f t="shared" si="1"/>
        <v>0</v>
      </c>
      <c r="L28" s="44"/>
      <c r="N28" s="1">
        <f>IF(AND(F28&lt;=4,H28="プラン1"),保険料一覧!$E$2,IF(AND(F28&lt;=9,H28="プラン1"),保険料一覧!$E$3,IF(AND(F28&lt;=14,H28="プラン1"),保険料一覧!$E$4,IF(AND(F28&lt;=19,H28="プラン1"),保険料一覧!$E$5,IF(AND(F28&lt;=24,H28="プラン1"),保険料一覧!$E$6,IF(AND(F28&lt;=29,H28="プラン1"),保険料一覧!$E$7,IF(AND(F28&lt;=34,H28="プラン1"),保険料一覧!$E$8,IF(AND(F28&lt;=39,H28="プラン1"),保険料一覧!$E$9,IF(AND(F28&lt;=44,H28="プラン1"),保険料一覧!$E$10,IF(AND(F28&lt;=49,H28="プラン1"),保険料一覧!$E$11,IF(AND(F28&lt;=54,H28="プラン1"),保険料一覧!$E$12,IF(AND(F28&lt;=59,H28="プラン1"),保険料一覧!$E$13,IF(AND(F28&lt;=64,H28="プラン1"),保険料一覧!$E$14,IF(AND(F28&lt;=69,H28="プラン1"),保険料一覧!$E$15,IF(AND(F28&lt;=75,H28="プラン1"),保険料一覧!$E$16,IF(AND(F28&lt;=4,H28="プラン2"),保険料一覧!$F$2,IF(AND(F28&lt;=9,H28="プラン2"),保険料一覧!$F$3,IF(AND(F28&lt;=14,H28="プラン2"),保険料一覧!$F$4,IF(AND(F28&lt;=19,H28="プラン2"),保険料一覧!$F$5,IF(AND(F28&lt;=24,H28="プラン2"),保険料一覧!$F$6,IF(AND(F28&lt;=29,H28="プラン2"),保険料一覧!$F$7,IF(AND(F28&lt;=34,H28="プラン2"),保険料一覧!$F$8,IF(AND(F28&lt;=39,H28="プラン2"),保険料一覧!$F$9,IF(AND(F28&lt;=44,H28="プラン2"),保険料一覧!$F$10,IF(AND(F28&lt;=49,H28="プラン2"),保険料一覧!$F$11,IF(AND(F28&lt;=54,H28="プラン2"),保険料一覧!$F$12,IF(AND(F28&lt;=59,H28="プラン2"),保険料一覧!$F$13,IF(AND(F28&lt;=64,H28="プラン2"),保険料一覧!$F$14,IF(AND(F28&lt;=69,H28="プラン2"),保険料一覧!$F$15,IF(AND(F28&lt;=75,H28="プラン2"),保険料一覧!$F$16,IF(AND(F28&lt;=4,H28="プラン3"),保険料一覧!$G$2,IF(AND(F28&lt;=9,H28="プラン3"),保険料一覧!$G$3,IF(AND(F28&lt;=14,H28="プラン3"),保険料一覧!$G$4,IF(AND(F28&lt;=19,H28="プラン3"),保険料一覧!$G$5,IF(AND(F28&lt;=24,H28="プラン3"),保険料一覧!$G$6,IF(AND(F28&lt;=29,H28="プラン3"),保険料一覧!$G$7,IF(AND(F28&lt;=34,H28="プラン3"),保険料一覧!$G$8,IF(AND(F28&lt;=39,H28="プラン3"),保険料一覧!$G$9,IF(AND(F28&lt;=44,H28="プラン3"),保険料一覧!$G$10,IF(AND(F28&lt;=49,H28="プラン3"),保険料一覧!$G$11,IF(AND(F28&lt;=54,H28="プラン3"),保険料一覧!$G$12,IF(AND(F28&lt;=59,H28="プラン3"),保険料一覧!$G$13,IF(AND(F28&lt;=64,H28="プラン3"),保険料一覧!$G$14,IF(AND(F28&lt;=69,H28="プラン3"),保険料一覧!$G$15,IF(AND(F28&lt;=75,H28="プラン3"),保険料一覧!$G$16,IF(AND(F28&lt;=4,H28="プラン4"),保険料一覧!$H$2,IF(AND(F28&lt;=9,H28="プラン3"),保険料一覧!$H$3,IF(AND(F28&lt;=14,H28="プラン3"),保険料一覧!$H$4,IF(AND(F28&lt;=19,H28="プラン4"),保険料一覧!$G$5,IF(AND(F28&lt;=24,H28="プラン4"),保険料一覧!$G$6,IF(AND(F28&lt;=29,H28="プラン4"),保険料一覧!$H$7,IF(AND(F28&lt;=34,H28="プラン4"),保険料一覧!$H$8,IF(AND(F28&lt;=39,H28="プラン4"),保険料一覧!$H$9,IF(AND(F28&lt;=44,H28="プラン4"),保険料一覧!$H$10,IF(AND(F28&lt;=49,H28="プラン4"),保険料一覧!$H$11,IF(AND(F28&lt;=54,H28="プラン4"),保険料一覧!$H$12,IF(AND(F28&lt;=59,H28="プラン4"),保険料一覧!$H$13,IF(AND(F28&lt;=64,H28="プラン4"),保険料一覧!$H$14,IF(AND(F28&lt;=69,H28="プラン4"),保険料一覧!$H$15,IF(AND(F28&lt;=75,H28="プラン4"),保険料一覧!$H$16,0))))))))))))))))))))))))))))))))))))))))))))))))))))))))))))</f>
        <v>0</v>
      </c>
      <c r="O28" s="1">
        <f>IF(I28="なし",0,IF(I28="プラン1",保険料一覧!$E$20,IF(お申込書!I28="プラン2",保険料一覧!$F$20,IF(お申込書!I28="プラン3",保険料一覧!$G$20,0))))</f>
        <v>0</v>
      </c>
      <c r="P28" s="1">
        <f>IF(AND(F28&lt;=4,J28="プラン1"),保険料一覧!$E$23,IF(AND(F28&lt;=9,J28="プラン1"),保険料一覧!$E$24,IF(AND(F28&lt;=14,J28="プラン1"),保険料一覧!$E$25,IF(AND(F28&lt;=19,J28="プラン1"),保険料一覧!$E$26,IF(AND(F28&lt;=24,J28="プラン1"),保険料一覧!$E$27,IF(AND(F28&lt;=29,J28="プラン1"),保険料一覧!$E$28,IF(AND(F28&lt;=34,J28="プラン1"),保険料一覧!$E$29,IF(AND(F28&lt;=39,J28="プラン1"),保険料一覧!$E$30,IF(AND(F28&lt;=44,J28="プラン1"),保険料一覧!$E$31,IF(AND(F28&lt;=49,J28="プラン1"),保険料一覧!$E$32,IF(AND(F28&lt;=54,J28="プラン1"),保険料一覧!$E$33,IF(AND(F28&lt;=59,J28="プラン1"),保険料一覧!$E$34,IF(AND(F28&lt;=64,J28="プラン1"),保険料一覧!$E$35,IF(AND(F28&lt;=69,J28="プラン1"),保険料一覧!$E$36,IF(AND(F28&lt;=75,J28="プラン1"),保険料一覧!$E$37,IF(AND(F28&lt;=4,J28="プラン2"),保険料一覧!$F$23,IF(AND(F28&lt;=9,J28="プラン2"),保険料一覧!$F$24,IF(AND(F28&lt;=14,J28="プラン2"),保険料一覧!$F$25,IF(AND(F28&lt;=19,J28="プラン2"),保険料一覧!$F$26,IF(AND(F28&lt;=24,J28="プラン2"),保険料一覧!$F$27,IF(AND(F28&lt;=29,J28="プラン2"),保険料一覧!$F$28,IF(AND(F28&lt;=34,J28="プラン2"),保険料一覧!$F$29,IF(AND(F28&lt;=39,J28="プラン2"),保険料一覧!$F$30,IF(AND(F28&lt;=44,J28="プラン2"),保険料一覧!$F$31,IF(AND(F28&lt;=49,J28="プラン2"),保険料一覧!$F$32,IF(AND(F28&lt;=54,J28="プラン2"),保険料一覧!$F$33,IF(AND(F28&lt;=59,J28="プラン2"),保険料一覧!$F$34,IF(AND(F28&lt;=64,J28="プラン2"),保険料一覧!$F$35,IF(AND(F28&lt;=69,J28="プラン2"),保険料一覧!$F$36,IF(AND(F28&lt;=75,J28="プラン2"),保険料一覧!$F$37,IF(AND(F28&lt;=4,J28="プラン3"),保険料一覧!$G$23,IF(AND(F28&lt;=9,J28="プラン3"),保険料一覧!$G$24,IF(AND(F28&lt;=14,J28="プラン3"),保険料一覧!$G$25,IF(AND(F28&lt;=19,J28="プラン3"),保険料一覧!$G$26,IF(AND(F28&lt;=24,J28="プラン3"),保険料一覧!$G$27,IF(AND(F28&lt;=29,J28="プラン3"),保険料一覧!$G$28,IF(AND(F28&lt;=34,J28="プラン3"),保険料一覧!$G$29,IF(AND(F28&lt;=39,J28="プラン3"),保険料一覧!$G$30,IF(AND(F28&lt;=44,J28="プラン3"),保険料一覧!$G$31,IF(AND(F28&lt;=49,J28="プラン3"),保険料一覧!$G$32,IF(AND(F28&lt;=54,J28="プラン3"),保険料一覧!$G$33,IF(AND(F28&lt;=59,J28="プラン3"),保険料一覧!$G$34,IF(AND(F28&lt;=64,J28="プラン3"),保険料一覧!$G$35,IF(AND(F28&lt;=69,J28="プラン3"),保険料一覧!$G$36,IF(AND(F28&lt;=75,J28="プラン3"),保険料一覧!$G$37,0)))))))))))))))))))))))))))))))))))))))))))))</f>
        <v>0</v>
      </c>
    </row>
    <row r="29" spans="1:16" ht="24" customHeight="1" x14ac:dyDescent="0.3">
      <c r="A29" s="37">
        <v>8</v>
      </c>
      <c r="B29" s="42"/>
      <c r="C29" s="42"/>
      <c r="D29" s="42"/>
      <c r="E29" s="43"/>
      <c r="F29" s="41">
        <f t="shared" si="0"/>
        <v>0</v>
      </c>
      <c r="G29" s="42"/>
      <c r="H29" s="42"/>
      <c r="I29" s="42"/>
      <c r="J29" s="42"/>
      <c r="K29" s="39">
        <f t="shared" si="1"/>
        <v>0</v>
      </c>
      <c r="L29" s="44"/>
      <c r="N29" s="1">
        <f>IF(AND(F29&lt;=4,H29="プラン1"),保険料一覧!$E$2,IF(AND(F29&lt;=9,H29="プラン1"),保険料一覧!$E$3,IF(AND(F29&lt;=14,H29="プラン1"),保険料一覧!$E$4,IF(AND(F29&lt;=19,H29="プラン1"),保険料一覧!$E$5,IF(AND(F29&lt;=24,H29="プラン1"),保険料一覧!$E$6,IF(AND(F29&lt;=29,H29="プラン1"),保険料一覧!$E$7,IF(AND(F29&lt;=34,H29="プラン1"),保険料一覧!$E$8,IF(AND(F29&lt;=39,H29="プラン1"),保険料一覧!$E$9,IF(AND(F29&lt;=44,H29="プラン1"),保険料一覧!$E$10,IF(AND(F29&lt;=49,H29="プラン1"),保険料一覧!$E$11,IF(AND(F29&lt;=54,H29="プラン1"),保険料一覧!$E$12,IF(AND(F29&lt;=59,H29="プラン1"),保険料一覧!$E$13,IF(AND(F29&lt;=64,H29="プラン1"),保険料一覧!$E$14,IF(AND(F29&lt;=69,H29="プラン1"),保険料一覧!$E$15,IF(AND(F29&lt;=75,H29="プラン1"),保険料一覧!$E$16,IF(AND(F29&lt;=4,H29="プラン2"),保険料一覧!$F$2,IF(AND(F29&lt;=9,H29="プラン2"),保険料一覧!$F$3,IF(AND(F29&lt;=14,H29="プラン2"),保険料一覧!$F$4,IF(AND(F29&lt;=19,H29="プラン2"),保険料一覧!$F$5,IF(AND(F29&lt;=24,H29="プラン2"),保険料一覧!$F$6,IF(AND(F29&lt;=29,H29="プラン2"),保険料一覧!$F$7,IF(AND(F29&lt;=34,H29="プラン2"),保険料一覧!$F$8,IF(AND(F29&lt;=39,H29="プラン2"),保険料一覧!$F$9,IF(AND(F29&lt;=44,H29="プラン2"),保険料一覧!$F$10,IF(AND(F29&lt;=49,H29="プラン2"),保険料一覧!$F$11,IF(AND(F29&lt;=54,H29="プラン2"),保険料一覧!$F$12,IF(AND(F29&lt;=59,H29="プラン2"),保険料一覧!$F$13,IF(AND(F29&lt;=64,H29="プラン2"),保険料一覧!$F$14,IF(AND(F29&lt;=69,H29="プラン2"),保険料一覧!$F$15,IF(AND(F29&lt;=75,H29="プラン2"),保険料一覧!$F$16,IF(AND(F29&lt;=4,H29="プラン3"),保険料一覧!$G$2,IF(AND(F29&lt;=9,H29="プラン3"),保険料一覧!$G$3,IF(AND(F29&lt;=14,H29="プラン3"),保険料一覧!$G$4,IF(AND(F29&lt;=19,H29="プラン3"),保険料一覧!$G$5,IF(AND(F29&lt;=24,H29="プラン3"),保険料一覧!$G$6,IF(AND(F29&lt;=29,H29="プラン3"),保険料一覧!$G$7,IF(AND(F29&lt;=34,H29="プラン3"),保険料一覧!$G$8,IF(AND(F29&lt;=39,H29="プラン3"),保険料一覧!$G$9,IF(AND(F29&lt;=44,H29="プラン3"),保険料一覧!$G$10,IF(AND(F29&lt;=49,H29="プラン3"),保険料一覧!$G$11,IF(AND(F29&lt;=54,H29="プラン3"),保険料一覧!$G$12,IF(AND(F29&lt;=59,H29="プラン3"),保険料一覧!$G$13,IF(AND(F29&lt;=64,H29="プラン3"),保険料一覧!$G$14,IF(AND(F29&lt;=69,H29="プラン3"),保険料一覧!$G$15,IF(AND(F29&lt;=75,H29="プラン3"),保険料一覧!$G$16,IF(AND(F29&lt;=4,H29="プラン4"),保険料一覧!$H$2,IF(AND(F29&lt;=9,H29="プラン3"),保険料一覧!$H$3,IF(AND(F29&lt;=14,H29="プラン3"),保険料一覧!$H$4,IF(AND(F29&lt;=19,H29="プラン4"),保険料一覧!$G$5,IF(AND(F29&lt;=24,H29="プラン4"),保険料一覧!$G$6,IF(AND(F29&lt;=29,H29="プラン4"),保険料一覧!$H$7,IF(AND(F29&lt;=34,H29="プラン4"),保険料一覧!$H$8,IF(AND(F29&lt;=39,H29="プラン4"),保険料一覧!$H$9,IF(AND(F29&lt;=44,H29="プラン4"),保険料一覧!$H$10,IF(AND(F29&lt;=49,H29="プラン4"),保険料一覧!$H$11,IF(AND(F29&lt;=54,H29="プラン4"),保険料一覧!$H$12,IF(AND(F29&lt;=59,H29="プラン4"),保険料一覧!$H$13,IF(AND(F29&lt;=64,H29="プラン4"),保険料一覧!$H$14,IF(AND(F29&lt;=69,H29="プラン4"),保険料一覧!$H$15,IF(AND(F29&lt;=75,H29="プラン4"),保険料一覧!$H$16,0))))))))))))))))))))))))))))))))))))))))))))))))))))))))))))</f>
        <v>0</v>
      </c>
      <c r="O29" s="1">
        <f>IF(I29="なし",0,IF(I29="プラン1",保険料一覧!$E$20,IF(お申込書!I29="プラン2",保険料一覧!$F$20,IF(お申込書!I29="プラン3",保険料一覧!$G$20,0))))</f>
        <v>0</v>
      </c>
      <c r="P29" s="1">
        <f>IF(AND(F29&lt;=4,J29="プラン1"),保険料一覧!$E$23,IF(AND(F29&lt;=9,J29="プラン1"),保険料一覧!$E$24,IF(AND(F29&lt;=14,J29="プラン1"),保険料一覧!$E$25,IF(AND(F29&lt;=19,J29="プラン1"),保険料一覧!$E$26,IF(AND(F29&lt;=24,J29="プラン1"),保険料一覧!$E$27,IF(AND(F29&lt;=29,J29="プラン1"),保険料一覧!$E$28,IF(AND(F29&lt;=34,J29="プラン1"),保険料一覧!$E$29,IF(AND(F29&lt;=39,J29="プラン1"),保険料一覧!$E$30,IF(AND(F29&lt;=44,J29="プラン1"),保険料一覧!$E$31,IF(AND(F29&lt;=49,J29="プラン1"),保険料一覧!$E$32,IF(AND(F29&lt;=54,J29="プラン1"),保険料一覧!$E$33,IF(AND(F29&lt;=59,J29="プラン1"),保険料一覧!$E$34,IF(AND(F29&lt;=64,J29="プラン1"),保険料一覧!$E$35,IF(AND(F29&lt;=69,J29="プラン1"),保険料一覧!$E$36,IF(AND(F29&lt;=75,J29="プラン1"),保険料一覧!$E$37,IF(AND(F29&lt;=4,J29="プラン2"),保険料一覧!$F$23,IF(AND(F29&lt;=9,J29="プラン2"),保険料一覧!$F$24,IF(AND(F29&lt;=14,J29="プラン2"),保険料一覧!$F$25,IF(AND(F29&lt;=19,J29="プラン2"),保険料一覧!$F$26,IF(AND(F29&lt;=24,J29="プラン2"),保険料一覧!$F$27,IF(AND(F29&lt;=29,J29="プラン2"),保険料一覧!$F$28,IF(AND(F29&lt;=34,J29="プラン2"),保険料一覧!$F$29,IF(AND(F29&lt;=39,J29="プラン2"),保険料一覧!$F$30,IF(AND(F29&lt;=44,J29="プラン2"),保険料一覧!$F$31,IF(AND(F29&lt;=49,J29="プラン2"),保険料一覧!$F$32,IF(AND(F29&lt;=54,J29="プラン2"),保険料一覧!$F$33,IF(AND(F29&lt;=59,J29="プラン2"),保険料一覧!$F$34,IF(AND(F29&lt;=64,J29="プラン2"),保険料一覧!$F$35,IF(AND(F29&lt;=69,J29="プラン2"),保険料一覧!$F$36,IF(AND(F29&lt;=75,J29="プラン2"),保険料一覧!$F$37,IF(AND(F29&lt;=4,J29="プラン3"),保険料一覧!$G$23,IF(AND(F29&lt;=9,J29="プラン3"),保険料一覧!$G$24,IF(AND(F29&lt;=14,J29="プラン3"),保険料一覧!$G$25,IF(AND(F29&lt;=19,J29="プラン3"),保険料一覧!$G$26,IF(AND(F29&lt;=24,J29="プラン3"),保険料一覧!$G$27,IF(AND(F29&lt;=29,J29="プラン3"),保険料一覧!$G$28,IF(AND(F29&lt;=34,J29="プラン3"),保険料一覧!$G$29,IF(AND(F29&lt;=39,J29="プラン3"),保険料一覧!$G$30,IF(AND(F29&lt;=44,J29="プラン3"),保険料一覧!$G$31,IF(AND(F29&lt;=49,J29="プラン3"),保険料一覧!$G$32,IF(AND(F29&lt;=54,J29="プラン3"),保険料一覧!$G$33,IF(AND(F29&lt;=59,J29="プラン3"),保険料一覧!$G$34,IF(AND(F29&lt;=64,J29="プラン3"),保険料一覧!$G$35,IF(AND(F29&lt;=69,J29="プラン3"),保険料一覧!$G$36,IF(AND(F29&lt;=75,J29="プラン3"),保険料一覧!$G$37,0)))))))))))))))))))))))))))))))))))))))))))))</f>
        <v>0</v>
      </c>
    </row>
    <row r="30" spans="1:16" ht="24" customHeight="1" x14ac:dyDescent="0.3">
      <c r="A30" s="37">
        <v>9</v>
      </c>
      <c r="B30" s="42"/>
      <c r="C30" s="42"/>
      <c r="D30" s="42"/>
      <c r="E30" s="43"/>
      <c r="F30" s="41">
        <f t="shared" si="0"/>
        <v>0</v>
      </c>
      <c r="G30" s="42"/>
      <c r="H30" s="42"/>
      <c r="I30" s="42"/>
      <c r="J30" s="42"/>
      <c r="K30" s="39">
        <f t="shared" si="1"/>
        <v>0</v>
      </c>
      <c r="L30" s="44"/>
      <c r="N30" s="1">
        <f>IF(AND(F30&lt;=4,H30="プラン1"),保険料一覧!$E$2,IF(AND(F30&lt;=9,H30="プラン1"),保険料一覧!$E$3,IF(AND(F30&lt;=14,H30="プラン1"),保険料一覧!$E$4,IF(AND(F30&lt;=19,H30="プラン1"),保険料一覧!$E$5,IF(AND(F30&lt;=24,H30="プラン1"),保険料一覧!$E$6,IF(AND(F30&lt;=29,H30="プラン1"),保険料一覧!$E$7,IF(AND(F30&lt;=34,H30="プラン1"),保険料一覧!$E$8,IF(AND(F30&lt;=39,H30="プラン1"),保険料一覧!$E$9,IF(AND(F30&lt;=44,H30="プラン1"),保険料一覧!$E$10,IF(AND(F30&lt;=49,H30="プラン1"),保険料一覧!$E$11,IF(AND(F30&lt;=54,H30="プラン1"),保険料一覧!$E$12,IF(AND(F30&lt;=59,H30="プラン1"),保険料一覧!$E$13,IF(AND(F30&lt;=64,H30="プラン1"),保険料一覧!$E$14,IF(AND(F30&lt;=69,H30="プラン1"),保険料一覧!$E$15,IF(AND(F30&lt;=75,H30="プラン1"),保険料一覧!$E$16,IF(AND(F30&lt;=4,H30="プラン2"),保険料一覧!$F$2,IF(AND(F30&lt;=9,H30="プラン2"),保険料一覧!$F$3,IF(AND(F30&lt;=14,H30="プラン2"),保険料一覧!$F$4,IF(AND(F30&lt;=19,H30="プラン2"),保険料一覧!$F$5,IF(AND(F30&lt;=24,H30="プラン2"),保険料一覧!$F$6,IF(AND(F30&lt;=29,H30="プラン2"),保険料一覧!$F$7,IF(AND(F30&lt;=34,H30="プラン2"),保険料一覧!$F$8,IF(AND(F30&lt;=39,H30="プラン2"),保険料一覧!$F$9,IF(AND(F30&lt;=44,H30="プラン2"),保険料一覧!$F$10,IF(AND(F30&lt;=49,H30="プラン2"),保険料一覧!$F$11,IF(AND(F30&lt;=54,H30="プラン2"),保険料一覧!$F$12,IF(AND(F30&lt;=59,H30="プラン2"),保険料一覧!$F$13,IF(AND(F30&lt;=64,H30="プラン2"),保険料一覧!$F$14,IF(AND(F30&lt;=69,H30="プラン2"),保険料一覧!$F$15,IF(AND(F30&lt;=75,H30="プラン2"),保険料一覧!$F$16,IF(AND(F30&lt;=4,H30="プラン3"),保険料一覧!$G$2,IF(AND(F30&lt;=9,H30="プラン3"),保険料一覧!$G$3,IF(AND(F30&lt;=14,H30="プラン3"),保険料一覧!$G$4,IF(AND(F30&lt;=19,H30="プラン3"),保険料一覧!$G$5,IF(AND(F30&lt;=24,H30="プラン3"),保険料一覧!$G$6,IF(AND(F30&lt;=29,H30="プラン3"),保険料一覧!$G$7,IF(AND(F30&lt;=34,H30="プラン3"),保険料一覧!$G$8,IF(AND(F30&lt;=39,H30="プラン3"),保険料一覧!$G$9,IF(AND(F30&lt;=44,H30="プラン3"),保険料一覧!$G$10,IF(AND(F30&lt;=49,H30="プラン3"),保険料一覧!$G$11,IF(AND(F30&lt;=54,H30="プラン3"),保険料一覧!$G$12,IF(AND(F30&lt;=59,H30="プラン3"),保険料一覧!$G$13,IF(AND(F30&lt;=64,H30="プラン3"),保険料一覧!$G$14,IF(AND(F30&lt;=69,H30="プラン3"),保険料一覧!$G$15,IF(AND(F30&lt;=75,H30="プラン3"),保険料一覧!$G$16,IF(AND(F30&lt;=4,H30="プラン4"),保険料一覧!$H$2,IF(AND(F30&lt;=9,H30="プラン3"),保険料一覧!$H$3,IF(AND(F30&lt;=14,H30="プラン3"),保険料一覧!$H$4,IF(AND(F30&lt;=19,H30="プラン4"),保険料一覧!$G$5,IF(AND(F30&lt;=24,H30="プラン4"),保険料一覧!$G$6,IF(AND(F30&lt;=29,H30="プラン4"),保険料一覧!$H$7,IF(AND(F30&lt;=34,H30="プラン4"),保険料一覧!$H$8,IF(AND(F30&lt;=39,H30="プラン4"),保険料一覧!$H$9,IF(AND(F30&lt;=44,H30="プラン4"),保険料一覧!$H$10,IF(AND(F30&lt;=49,H30="プラン4"),保険料一覧!$H$11,IF(AND(F30&lt;=54,H30="プラン4"),保険料一覧!$H$12,IF(AND(F30&lt;=59,H30="プラン4"),保険料一覧!$H$13,IF(AND(F30&lt;=64,H30="プラン4"),保険料一覧!$H$14,IF(AND(F30&lt;=69,H30="プラン4"),保険料一覧!$H$15,IF(AND(F30&lt;=75,H30="プラン4"),保険料一覧!$H$16,0))))))))))))))))))))))))))))))))))))))))))))))))))))))))))))</f>
        <v>0</v>
      </c>
      <c r="O30" s="1">
        <f>IF(I30="なし",0,IF(I30="プラン1",保険料一覧!$E$20,IF(お申込書!I30="プラン2",保険料一覧!$F$20,IF(お申込書!I30="プラン3",保険料一覧!$G$20,0))))</f>
        <v>0</v>
      </c>
      <c r="P30" s="1">
        <f>IF(AND(F30&lt;=4,J30="プラン1"),保険料一覧!$E$23,IF(AND(F30&lt;=9,J30="プラン1"),保険料一覧!$E$24,IF(AND(F30&lt;=14,J30="プラン1"),保険料一覧!$E$25,IF(AND(F30&lt;=19,J30="プラン1"),保険料一覧!$E$26,IF(AND(F30&lt;=24,J30="プラン1"),保険料一覧!$E$27,IF(AND(F30&lt;=29,J30="プラン1"),保険料一覧!$E$28,IF(AND(F30&lt;=34,J30="プラン1"),保険料一覧!$E$29,IF(AND(F30&lt;=39,J30="プラン1"),保険料一覧!$E$30,IF(AND(F30&lt;=44,J30="プラン1"),保険料一覧!$E$31,IF(AND(F30&lt;=49,J30="プラン1"),保険料一覧!$E$32,IF(AND(F30&lt;=54,J30="プラン1"),保険料一覧!$E$33,IF(AND(F30&lt;=59,J30="プラン1"),保険料一覧!$E$34,IF(AND(F30&lt;=64,J30="プラン1"),保険料一覧!$E$35,IF(AND(F30&lt;=69,J30="プラン1"),保険料一覧!$E$36,IF(AND(F30&lt;=75,J30="プラン1"),保険料一覧!$E$37,IF(AND(F30&lt;=4,J30="プラン2"),保険料一覧!$F$23,IF(AND(F30&lt;=9,J30="プラン2"),保険料一覧!$F$24,IF(AND(F30&lt;=14,J30="プラン2"),保険料一覧!$F$25,IF(AND(F30&lt;=19,J30="プラン2"),保険料一覧!$F$26,IF(AND(F30&lt;=24,J30="プラン2"),保険料一覧!$F$27,IF(AND(F30&lt;=29,J30="プラン2"),保険料一覧!$F$28,IF(AND(F30&lt;=34,J30="プラン2"),保険料一覧!$F$29,IF(AND(F30&lt;=39,J30="プラン2"),保険料一覧!$F$30,IF(AND(F30&lt;=44,J30="プラン2"),保険料一覧!$F$31,IF(AND(F30&lt;=49,J30="プラン2"),保険料一覧!$F$32,IF(AND(F30&lt;=54,J30="プラン2"),保険料一覧!$F$33,IF(AND(F30&lt;=59,J30="プラン2"),保険料一覧!$F$34,IF(AND(F30&lt;=64,J30="プラン2"),保険料一覧!$F$35,IF(AND(F30&lt;=69,J30="プラン2"),保険料一覧!$F$36,IF(AND(F30&lt;=75,J30="プラン2"),保険料一覧!$F$37,IF(AND(F30&lt;=4,J30="プラン3"),保険料一覧!$G$23,IF(AND(F30&lt;=9,J30="プラン3"),保険料一覧!$G$24,IF(AND(F30&lt;=14,J30="プラン3"),保険料一覧!$G$25,IF(AND(F30&lt;=19,J30="プラン3"),保険料一覧!$G$26,IF(AND(F30&lt;=24,J30="プラン3"),保険料一覧!$G$27,IF(AND(F30&lt;=29,J30="プラン3"),保険料一覧!$G$28,IF(AND(F30&lt;=34,J30="プラン3"),保険料一覧!$G$29,IF(AND(F30&lt;=39,J30="プラン3"),保険料一覧!$G$30,IF(AND(F30&lt;=44,J30="プラン3"),保険料一覧!$G$31,IF(AND(F30&lt;=49,J30="プラン3"),保険料一覧!$G$32,IF(AND(F30&lt;=54,J30="プラン3"),保険料一覧!$G$33,IF(AND(F30&lt;=59,J30="プラン3"),保険料一覧!$G$34,IF(AND(F30&lt;=64,J30="プラン3"),保険料一覧!$G$35,IF(AND(F30&lt;=69,J30="プラン3"),保険料一覧!$G$36,IF(AND(F30&lt;=75,J30="プラン3"),保険料一覧!$G$37,0)))))))))))))))))))))))))))))))))))))))))))))</f>
        <v>0</v>
      </c>
    </row>
    <row r="31" spans="1:16" ht="24" customHeight="1" x14ac:dyDescent="0.3">
      <c r="A31" s="37">
        <v>10</v>
      </c>
      <c r="B31" s="42"/>
      <c r="C31" s="42"/>
      <c r="D31" s="42"/>
      <c r="E31" s="43"/>
      <c r="F31" s="41">
        <f t="shared" si="0"/>
        <v>0</v>
      </c>
      <c r="G31" s="42"/>
      <c r="H31" s="42"/>
      <c r="I31" s="42"/>
      <c r="J31" s="42"/>
      <c r="K31" s="39">
        <f t="shared" si="1"/>
        <v>0</v>
      </c>
      <c r="L31" s="44"/>
      <c r="N31" s="1">
        <f>IF(AND(F31&lt;=4,H31="プラン1"),保険料一覧!$E$2,IF(AND(F31&lt;=9,H31="プラン1"),保険料一覧!$E$3,IF(AND(F31&lt;=14,H31="プラン1"),保険料一覧!$E$4,IF(AND(F31&lt;=19,H31="プラン1"),保険料一覧!$E$5,IF(AND(F31&lt;=24,H31="プラン1"),保険料一覧!$E$6,IF(AND(F31&lt;=29,H31="プラン1"),保険料一覧!$E$7,IF(AND(F31&lt;=34,H31="プラン1"),保険料一覧!$E$8,IF(AND(F31&lt;=39,H31="プラン1"),保険料一覧!$E$9,IF(AND(F31&lt;=44,H31="プラン1"),保険料一覧!$E$10,IF(AND(F31&lt;=49,H31="プラン1"),保険料一覧!$E$11,IF(AND(F31&lt;=54,H31="プラン1"),保険料一覧!$E$12,IF(AND(F31&lt;=59,H31="プラン1"),保険料一覧!$E$13,IF(AND(F31&lt;=64,H31="プラン1"),保険料一覧!$E$14,IF(AND(F31&lt;=69,H31="プラン1"),保険料一覧!$E$15,IF(AND(F31&lt;=75,H31="プラン1"),保険料一覧!$E$16,IF(AND(F31&lt;=4,H31="プラン2"),保険料一覧!$F$2,IF(AND(F31&lt;=9,H31="プラン2"),保険料一覧!$F$3,IF(AND(F31&lt;=14,H31="プラン2"),保険料一覧!$F$4,IF(AND(F31&lt;=19,H31="プラン2"),保険料一覧!$F$5,IF(AND(F31&lt;=24,H31="プラン2"),保険料一覧!$F$6,IF(AND(F31&lt;=29,H31="プラン2"),保険料一覧!$F$7,IF(AND(F31&lt;=34,H31="プラン2"),保険料一覧!$F$8,IF(AND(F31&lt;=39,H31="プラン2"),保険料一覧!$F$9,IF(AND(F31&lt;=44,H31="プラン2"),保険料一覧!$F$10,IF(AND(F31&lt;=49,H31="プラン2"),保険料一覧!$F$11,IF(AND(F31&lt;=54,H31="プラン2"),保険料一覧!$F$12,IF(AND(F31&lt;=59,H31="プラン2"),保険料一覧!$F$13,IF(AND(F31&lt;=64,H31="プラン2"),保険料一覧!$F$14,IF(AND(F31&lt;=69,H31="プラン2"),保険料一覧!$F$15,IF(AND(F31&lt;=75,H31="プラン2"),保険料一覧!$F$16,IF(AND(F31&lt;=4,H31="プラン3"),保険料一覧!$G$2,IF(AND(F31&lt;=9,H31="プラン3"),保険料一覧!$G$3,IF(AND(F31&lt;=14,H31="プラン3"),保険料一覧!$G$4,IF(AND(F31&lt;=19,H31="プラン3"),保険料一覧!$G$5,IF(AND(F31&lt;=24,H31="プラン3"),保険料一覧!$G$6,IF(AND(F31&lt;=29,H31="プラン3"),保険料一覧!$G$7,IF(AND(F31&lt;=34,H31="プラン3"),保険料一覧!$G$8,IF(AND(F31&lt;=39,H31="プラン3"),保険料一覧!$G$9,IF(AND(F31&lt;=44,H31="プラン3"),保険料一覧!$G$10,IF(AND(F31&lt;=49,H31="プラン3"),保険料一覧!$G$11,IF(AND(F31&lt;=54,H31="プラン3"),保険料一覧!$G$12,IF(AND(F31&lt;=59,H31="プラン3"),保険料一覧!$G$13,IF(AND(F31&lt;=64,H31="プラン3"),保険料一覧!$G$14,IF(AND(F31&lt;=69,H31="プラン3"),保険料一覧!$G$15,IF(AND(F31&lt;=75,H31="プラン3"),保険料一覧!$G$16,IF(AND(F31&lt;=4,H31="プラン4"),保険料一覧!$H$2,IF(AND(F31&lt;=9,H31="プラン3"),保険料一覧!$H$3,IF(AND(F31&lt;=14,H31="プラン3"),保険料一覧!$H$4,IF(AND(F31&lt;=19,H31="プラン4"),保険料一覧!$G$5,IF(AND(F31&lt;=24,H31="プラン4"),保険料一覧!$G$6,IF(AND(F31&lt;=29,H31="プラン4"),保険料一覧!$H$7,IF(AND(F31&lt;=34,H31="プラン4"),保険料一覧!$H$8,IF(AND(F31&lt;=39,H31="プラン4"),保険料一覧!$H$9,IF(AND(F31&lt;=44,H31="プラン4"),保険料一覧!$H$10,IF(AND(F31&lt;=49,H31="プラン4"),保険料一覧!$H$11,IF(AND(F31&lt;=54,H31="プラン4"),保険料一覧!$H$12,IF(AND(F31&lt;=59,H31="プラン4"),保険料一覧!$H$13,IF(AND(F31&lt;=64,H31="プラン4"),保険料一覧!$H$14,IF(AND(F31&lt;=69,H31="プラン4"),保険料一覧!$H$15,IF(AND(F31&lt;=75,H31="プラン4"),保険料一覧!$H$16,0))))))))))))))))))))))))))))))))))))))))))))))))))))))))))))</f>
        <v>0</v>
      </c>
      <c r="O31" s="1">
        <f>IF(I31="なし",0,IF(I31="プラン1",保険料一覧!$E$20,IF(お申込書!I31="プラン2",保険料一覧!$F$20,IF(お申込書!I31="プラン3",保険料一覧!$G$20,0))))</f>
        <v>0</v>
      </c>
      <c r="P31" s="1">
        <f>IF(AND(F31&lt;=4,J31="プラン1"),保険料一覧!$E$23,IF(AND(F31&lt;=9,J31="プラン1"),保険料一覧!$E$24,IF(AND(F31&lt;=14,J31="プラン1"),保険料一覧!$E$25,IF(AND(F31&lt;=19,J31="プラン1"),保険料一覧!$E$26,IF(AND(F31&lt;=24,J31="プラン1"),保険料一覧!$E$27,IF(AND(F31&lt;=29,J31="プラン1"),保険料一覧!$E$28,IF(AND(F31&lt;=34,J31="プラン1"),保険料一覧!$E$29,IF(AND(F31&lt;=39,J31="プラン1"),保険料一覧!$E$30,IF(AND(F31&lt;=44,J31="プラン1"),保険料一覧!$E$31,IF(AND(F31&lt;=49,J31="プラン1"),保険料一覧!$E$32,IF(AND(F31&lt;=54,J31="プラン1"),保険料一覧!$E$33,IF(AND(F31&lt;=59,J31="プラン1"),保険料一覧!$E$34,IF(AND(F31&lt;=64,J31="プラン1"),保険料一覧!$E$35,IF(AND(F31&lt;=69,J31="プラン1"),保険料一覧!$E$36,IF(AND(F31&lt;=75,J31="プラン1"),保険料一覧!$E$37,IF(AND(F31&lt;=4,J31="プラン2"),保険料一覧!$F$23,IF(AND(F31&lt;=9,J31="プラン2"),保険料一覧!$F$24,IF(AND(F31&lt;=14,J31="プラン2"),保険料一覧!$F$25,IF(AND(F31&lt;=19,J31="プラン2"),保険料一覧!$F$26,IF(AND(F31&lt;=24,J31="プラン2"),保険料一覧!$F$27,IF(AND(F31&lt;=29,J31="プラン2"),保険料一覧!$F$28,IF(AND(F31&lt;=34,J31="プラン2"),保険料一覧!$F$29,IF(AND(F31&lt;=39,J31="プラン2"),保険料一覧!$F$30,IF(AND(F31&lt;=44,J31="プラン2"),保険料一覧!$F$31,IF(AND(F31&lt;=49,J31="プラン2"),保険料一覧!$F$32,IF(AND(F31&lt;=54,J31="プラン2"),保険料一覧!$F$33,IF(AND(F31&lt;=59,J31="プラン2"),保険料一覧!$F$34,IF(AND(F31&lt;=64,J31="プラン2"),保険料一覧!$F$35,IF(AND(F31&lt;=69,J31="プラン2"),保険料一覧!$F$36,IF(AND(F31&lt;=75,J31="プラン2"),保険料一覧!$F$37,IF(AND(F31&lt;=4,J31="プラン3"),保険料一覧!$G$23,IF(AND(F31&lt;=9,J31="プラン3"),保険料一覧!$G$24,IF(AND(F31&lt;=14,J31="プラン3"),保険料一覧!$G$25,IF(AND(F31&lt;=19,J31="プラン3"),保険料一覧!$G$26,IF(AND(F31&lt;=24,J31="プラン3"),保険料一覧!$G$27,IF(AND(F31&lt;=29,J31="プラン3"),保険料一覧!$G$28,IF(AND(F31&lt;=34,J31="プラン3"),保険料一覧!$G$29,IF(AND(F31&lt;=39,J31="プラン3"),保険料一覧!$G$30,IF(AND(F31&lt;=44,J31="プラン3"),保険料一覧!$G$31,IF(AND(F31&lt;=49,J31="プラン3"),保険料一覧!$G$32,IF(AND(F31&lt;=54,J31="プラン3"),保険料一覧!$G$33,IF(AND(F31&lt;=59,J31="プラン3"),保険料一覧!$G$34,IF(AND(F31&lt;=64,J31="プラン3"),保険料一覧!$G$35,IF(AND(F31&lt;=69,J31="プラン3"),保険料一覧!$G$36,IF(AND(F31&lt;=75,J31="プラン3"),保険料一覧!$G$37,0)))))))))))))))))))))))))))))))))))))))))))))</f>
        <v>0</v>
      </c>
    </row>
    <row r="32" spans="1:16" ht="28.5" customHeight="1" x14ac:dyDescent="0.3">
      <c r="A32" s="19"/>
      <c r="B32" s="67" t="s">
        <v>18</v>
      </c>
      <c r="C32" s="67"/>
      <c r="D32" s="67"/>
      <c r="E32" s="67"/>
      <c r="F32" s="20"/>
      <c r="G32" s="20"/>
      <c r="H32" s="20"/>
      <c r="I32" s="20"/>
      <c r="J32" s="38" t="s">
        <v>6</v>
      </c>
      <c r="K32" s="39">
        <f>SUM(K22:K31)</f>
        <v>0</v>
      </c>
      <c r="L32" s="21"/>
    </row>
    <row r="33" spans="1:12" ht="228.75" customHeight="1" x14ac:dyDescent="0.3">
      <c r="A33" s="88" t="s">
        <v>19</v>
      </c>
      <c r="B33" s="89"/>
      <c r="C33" s="89"/>
      <c r="D33" s="89"/>
      <c r="E33" s="89"/>
      <c r="F33" s="89"/>
      <c r="G33" s="89"/>
      <c r="H33" s="89"/>
      <c r="I33" s="89"/>
      <c r="J33" s="89"/>
      <c r="K33" s="89"/>
      <c r="L33" s="90"/>
    </row>
    <row r="34" spans="1:12" ht="28.5" customHeight="1" x14ac:dyDescent="0.3">
      <c r="A34" s="8"/>
      <c r="B34" s="66" t="s">
        <v>54</v>
      </c>
      <c r="C34" s="66"/>
      <c r="D34" s="66"/>
      <c r="E34" s="66"/>
      <c r="F34" s="2"/>
      <c r="G34" s="2"/>
      <c r="H34" s="2"/>
      <c r="I34" s="2"/>
      <c r="J34" s="2"/>
      <c r="K34" s="2"/>
      <c r="L34" s="5"/>
    </row>
    <row r="35" spans="1:12" ht="81" customHeight="1" thickBot="1" x14ac:dyDescent="0.35">
      <c r="A35" s="6"/>
      <c r="B35" s="3"/>
      <c r="C35" s="3"/>
      <c r="D35" s="3"/>
      <c r="E35" s="3"/>
      <c r="F35" s="3"/>
      <c r="G35" s="3"/>
      <c r="H35" s="3"/>
      <c r="I35" s="3"/>
      <c r="J35" s="3"/>
      <c r="K35" s="3"/>
      <c r="L35" s="7"/>
    </row>
    <row r="36" spans="1:12" x14ac:dyDescent="0.3">
      <c r="A36" s="9" t="s">
        <v>5</v>
      </c>
      <c r="B36" s="10"/>
      <c r="C36" s="10"/>
      <c r="D36" s="10"/>
      <c r="E36" s="10"/>
      <c r="F36" s="10"/>
      <c r="G36" s="10"/>
      <c r="H36" s="10"/>
      <c r="I36" s="10"/>
      <c r="J36" s="10"/>
      <c r="K36" s="10"/>
      <c r="L36" s="11"/>
    </row>
    <row r="37" spans="1:12" x14ac:dyDescent="0.3">
      <c r="A37" s="12"/>
      <c r="B37" s="4"/>
      <c r="C37" s="4"/>
      <c r="D37" s="4"/>
      <c r="E37" s="4"/>
      <c r="F37" s="4"/>
      <c r="G37" s="4"/>
      <c r="H37" s="4"/>
      <c r="I37" s="4"/>
      <c r="J37" s="4"/>
      <c r="K37" s="4"/>
      <c r="L37" s="13"/>
    </row>
    <row r="38" spans="1:12" ht="30" customHeight="1" thickBot="1" x14ac:dyDescent="0.35">
      <c r="A38" s="6"/>
      <c r="B38" s="14"/>
      <c r="C38" s="14"/>
      <c r="D38" s="14"/>
      <c r="E38" s="15" t="s">
        <v>7</v>
      </c>
      <c r="F38" s="16"/>
      <c r="G38" s="17"/>
      <c r="H38" s="17"/>
      <c r="I38" s="17"/>
      <c r="J38" s="17"/>
      <c r="K38" s="17"/>
      <c r="L38" s="18"/>
    </row>
  </sheetData>
  <mergeCells count="38">
    <mergeCell ref="J11:L11"/>
    <mergeCell ref="F11:H11"/>
    <mergeCell ref="B20:B21"/>
    <mergeCell ref="K20:K21"/>
    <mergeCell ref="L20:L21"/>
    <mergeCell ref="H20:J20"/>
    <mergeCell ref="G20:G21"/>
    <mergeCell ref="F20:F21"/>
    <mergeCell ref="E20:E21"/>
    <mergeCell ref="D20:D21"/>
    <mergeCell ref="C20:C21"/>
    <mergeCell ref="A8:D8"/>
    <mergeCell ref="A9:D9"/>
    <mergeCell ref="A10:D10"/>
    <mergeCell ref="A11:D11"/>
    <mergeCell ref="A12:D13"/>
    <mergeCell ref="B34:E34"/>
    <mergeCell ref="B32:E32"/>
    <mergeCell ref="D2:H2"/>
    <mergeCell ref="E14:L14"/>
    <mergeCell ref="E12:L12"/>
    <mergeCell ref="E13:L13"/>
    <mergeCell ref="E15:L15"/>
    <mergeCell ref="E5:H5"/>
    <mergeCell ref="J4:L4"/>
    <mergeCell ref="A14:D15"/>
    <mergeCell ref="A33:L33"/>
    <mergeCell ref="A20:A21"/>
    <mergeCell ref="A4:D4"/>
    <mergeCell ref="A5:D5"/>
    <mergeCell ref="A6:D6"/>
    <mergeCell ref="A7:D7"/>
    <mergeCell ref="E6:L6"/>
    <mergeCell ref="E7:L7"/>
    <mergeCell ref="E8:L8"/>
    <mergeCell ref="E9:H9"/>
    <mergeCell ref="E10:L10"/>
    <mergeCell ref="J9:L9"/>
  </mergeCells>
  <phoneticPr fontId="1"/>
  <dataValidations count="2">
    <dataValidation type="list" allowBlank="1" showInputMessage="1" showErrorMessage="1" sqref="L22:L31" xr:uid="{00000000-0002-0000-0000-000000000000}">
      <formula1>$S$22:$S$23</formula1>
    </dataValidation>
    <dataValidation type="list" allowBlank="1" showInputMessage="1" showErrorMessage="1" sqref="G22:G31" xr:uid="{00000000-0002-0000-0000-000001000000}">
      <formula1>$R$22:$R$23</formula1>
    </dataValidation>
  </dataValidations>
  <pageMargins left="0.7" right="0.7" top="0.75" bottom="0.75" header="0.3" footer="0.3"/>
  <pageSetup paperSize="9" scale="5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9</xdr:col>
                    <xdr:colOff>215900</xdr:colOff>
                    <xdr:row>4</xdr:row>
                    <xdr:rowOff>38100</xdr:rowOff>
                  </from>
                  <to>
                    <xdr:col>10</xdr:col>
                    <xdr:colOff>139700</xdr:colOff>
                    <xdr:row>4</xdr:row>
                    <xdr:rowOff>457200</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10</xdr:col>
                    <xdr:colOff>0</xdr:colOff>
                    <xdr:row>4</xdr:row>
                    <xdr:rowOff>38100</xdr:rowOff>
                  </from>
                  <to>
                    <xdr:col>11</xdr:col>
                    <xdr:colOff>0</xdr:colOff>
                    <xdr:row>4</xdr:row>
                    <xdr:rowOff>457200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11</xdr:col>
                    <xdr:colOff>50800</xdr:colOff>
                    <xdr:row>4</xdr:row>
                    <xdr:rowOff>38100</xdr:rowOff>
                  </from>
                  <to>
                    <xdr:col>12</xdr:col>
                    <xdr:colOff>0</xdr:colOff>
                    <xdr:row>4</xdr:row>
                    <xdr:rowOff>457200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保険料一覧!$E$1:$H$1</xm:f>
          </x14:formula1>
          <xm:sqref>H22:H31</xm:sqref>
        </x14:dataValidation>
        <x14:dataValidation type="list" allowBlank="1" showInputMessage="1" showErrorMessage="1" xr:uid="{00000000-0002-0000-0000-000003000000}">
          <x14:formula1>
            <xm:f>保険料一覧!$E$19:$H$19</xm:f>
          </x14:formula1>
          <xm:sqref>I22:I31</xm:sqref>
        </x14:dataValidation>
        <x14:dataValidation type="list" allowBlank="1" showInputMessage="1" showErrorMessage="1" xr:uid="{00000000-0002-0000-0000-000004000000}">
          <x14:formula1>
            <xm:f>保険料一覧!$E$22:$H$22</xm:f>
          </x14:formula1>
          <xm:sqref>J22:J31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7"/>
  <sheetViews>
    <sheetView topLeftCell="A4" workbookViewId="0">
      <selection activeCell="E10" activeCellId="1" sqref="F31 E10"/>
    </sheetView>
  </sheetViews>
  <sheetFormatPr defaultColWidth="9" defaultRowHeight="13" x14ac:dyDescent="0.2"/>
  <cols>
    <col min="1" max="4" width="9" style="22"/>
    <col min="5" max="8" width="11.1796875" style="22" customWidth="1"/>
    <col min="9" max="11" width="9" style="22"/>
    <col min="12" max="12" width="10.08984375" style="22" bestFit="1" customWidth="1"/>
    <col min="13" max="16384" width="9" style="22"/>
  </cols>
  <sheetData>
    <row r="1" spans="1:9" ht="14" x14ac:dyDescent="0.3">
      <c r="A1" s="117" t="s">
        <v>27</v>
      </c>
      <c r="B1" s="118" t="s">
        <v>28</v>
      </c>
      <c r="C1" s="118"/>
      <c r="D1" s="118"/>
      <c r="E1" s="23" t="s">
        <v>22</v>
      </c>
      <c r="F1" s="23" t="s">
        <v>23</v>
      </c>
      <c r="G1" s="23" t="s">
        <v>24</v>
      </c>
      <c r="H1" s="23" t="s">
        <v>25</v>
      </c>
      <c r="I1" s="23" t="s">
        <v>39</v>
      </c>
    </row>
    <row r="2" spans="1:9" ht="14" x14ac:dyDescent="0.3">
      <c r="A2" s="117"/>
      <c r="B2" s="24">
        <v>0</v>
      </c>
      <c r="C2" s="24" t="s">
        <v>29</v>
      </c>
      <c r="D2" s="24">
        <v>4</v>
      </c>
      <c r="E2" s="48">
        <v>27416</v>
      </c>
      <c r="F2" s="48">
        <v>32062</v>
      </c>
      <c r="G2" s="48">
        <v>34753</v>
      </c>
      <c r="H2" s="48">
        <v>36455</v>
      </c>
      <c r="I2" s="47">
        <v>0</v>
      </c>
    </row>
    <row r="3" spans="1:9" ht="14" x14ac:dyDescent="0.3">
      <c r="A3" s="117"/>
      <c r="B3" s="24">
        <v>5</v>
      </c>
      <c r="C3" s="24" t="s">
        <v>29</v>
      </c>
      <c r="D3" s="24">
        <v>9</v>
      </c>
      <c r="E3" s="48">
        <v>17434</v>
      </c>
      <c r="F3" s="48">
        <v>20355</v>
      </c>
      <c r="G3" s="48">
        <v>22034</v>
      </c>
      <c r="H3" s="48">
        <v>23092</v>
      </c>
      <c r="I3" s="47">
        <v>0</v>
      </c>
    </row>
    <row r="4" spans="1:9" ht="14" x14ac:dyDescent="0.3">
      <c r="A4" s="117"/>
      <c r="B4" s="24">
        <v>10</v>
      </c>
      <c r="C4" s="24" t="s">
        <v>29</v>
      </c>
      <c r="D4" s="24">
        <v>14</v>
      </c>
      <c r="E4" s="48">
        <v>15341</v>
      </c>
      <c r="F4" s="48">
        <v>16974</v>
      </c>
      <c r="G4" s="48">
        <v>17457</v>
      </c>
      <c r="H4" s="48">
        <v>21758</v>
      </c>
      <c r="I4" s="47">
        <v>0</v>
      </c>
    </row>
    <row r="5" spans="1:9" ht="14" x14ac:dyDescent="0.3">
      <c r="A5" s="117"/>
      <c r="B5" s="24">
        <v>15</v>
      </c>
      <c r="C5" s="24" t="s">
        <v>29</v>
      </c>
      <c r="D5" s="24">
        <v>19</v>
      </c>
      <c r="E5" s="48">
        <v>15341</v>
      </c>
      <c r="F5" s="48">
        <v>16974</v>
      </c>
      <c r="G5" s="48">
        <v>17457</v>
      </c>
      <c r="H5" s="48">
        <v>21758</v>
      </c>
      <c r="I5" s="47">
        <v>0</v>
      </c>
    </row>
    <row r="6" spans="1:9" ht="14" x14ac:dyDescent="0.3">
      <c r="A6" s="117"/>
      <c r="B6" s="24">
        <v>20</v>
      </c>
      <c r="C6" s="24" t="s">
        <v>29</v>
      </c>
      <c r="D6" s="24">
        <v>24</v>
      </c>
      <c r="E6" s="48">
        <v>13432</v>
      </c>
      <c r="F6" s="48">
        <v>14766</v>
      </c>
      <c r="G6" s="48">
        <v>16100</v>
      </c>
      <c r="H6" s="48">
        <v>19504</v>
      </c>
      <c r="I6" s="47">
        <v>0</v>
      </c>
    </row>
    <row r="7" spans="1:9" ht="14" x14ac:dyDescent="0.3">
      <c r="A7" s="117"/>
      <c r="B7" s="24">
        <v>25</v>
      </c>
      <c r="C7" s="24" t="s">
        <v>29</v>
      </c>
      <c r="D7" s="24">
        <v>29</v>
      </c>
      <c r="E7" s="48">
        <v>14145</v>
      </c>
      <c r="F7" s="48">
        <v>14306</v>
      </c>
      <c r="G7" s="48">
        <v>16813</v>
      </c>
      <c r="H7" s="48">
        <v>20355</v>
      </c>
      <c r="I7" s="47">
        <v>0</v>
      </c>
    </row>
    <row r="8" spans="1:9" ht="14" x14ac:dyDescent="0.3">
      <c r="A8" s="117"/>
      <c r="B8" s="24">
        <v>30</v>
      </c>
      <c r="C8" s="24" t="s">
        <v>29</v>
      </c>
      <c r="D8" s="24">
        <v>34</v>
      </c>
      <c r="E8" s="48">
        <v>13708</v>
      </c>
      <c r="F8" s="48">
        <v>14927</v>
      </c>
      <c r="G8" s="48">
        <v>16146</v>
      </c>
      <c r="H8" s="48">
        <v>20217</v>
      </c>
      <c r="I8" s="47">
        <v>0</v>
      </c>
    </row>
    <row r="9" spans="1:9" ht="14" x14ac:dyDescent="0.3">
      <c r="A9" s="117"/>
      <c r="B9" s="24">
        <v>35</v>
      </c>
      <c r="C9" s="24" t="s">
        <v>29</v>
      </c>
      <c r="D9" s="24">
        <v>39</v>
      </c>
      <c r="E9" s="48">
        <v>14950</v>
      </c>
      <c r="F9" s="48">
        <v>17411</v>
      </c>
      <c r="G9" s="48">
        <v>19021</v>
      </c>
      <c r="H9" s="48">
        <v>22103</v>
      </c>
      <c r="I9" s="47">
        <v>0</v>
      </c>
    </row>
    <row r="10" spans="1:9" ht="14" x14ac:dyDescent="0.3">
      <c r="A10" s="117"/>
      <c r="B10" s="24">
        <v>40</v>
      </c>
      <c r="C10" s="24" t="s">
        <v>29</v>
      </c>
      <c r="D10" s="24">
        <v>44</v>
      </c>
      <c r="E10" s="48">
        <v>15663</v>
      </c>
      <c r="F10" s="48">
        <v>18515</v>
      </c>
      <c r="G10" s="48">
        <v>20447</v>
      </c>
      <c r="H10" s="48">
        <v>25622</v>
      </c>
      <c r="I10" s="47">
        <v>0</v>
      </c>
    </row>
    <row r="11" spans="1:9" ht="14" x14ac:dyDescent="0.3">
      <c r="A11" s="117"/>
      <c r="B11" s="24">
        <v>45</v>
      </c>
      <c r="C11" s="24" t="s">
        <v>29</v>
      </c>
      <c r="D11" s="24">
        <v>49</v>
      </c>
      <c r="E11" s="48">
        <v>17319</v>
      </c>
      <c r="F11" s="48">
        <v>22908</v>
      </c>
      <c r="G11" s="48">
        <v>25369</v>
      </c>
      <c r="H11" s="48">
        <v>26887</v>
      </c>
      <c r="I11" s="47">
        <v>0</v>
      </c>
    </row>
    <row r="12" spans="1:9" ht="14" x14ac:dyDescent="0.3">
      <c r="A12" s="117"/>
      <c r="B12" s="24">
        <v>50</v>
      </c>
      <c r="C12" s="24" t="s">
        <v>29</v>
      </c>
      <c r="D12" s="24">
        <v>54</v>
      </c>
      <c r="E12" s="48">
        <v>31510</v>
      </c>
      <c r="F12" s="48">
        <v>37881</v>
      </c>
      <c r="G12" s="48">
        <v>41837</v>
      </c>
      <c r="H12" s="48">
        <v>44091</v>
      </c>
      <c r="I12" s="47">
        <v>0</v>
      </c>
    </row>
    <row r="13" spans="1:9" ht="14" x14ac:dyDescent="0.3">
      <c r="A13" s="117"/>
      <c r="B13" s="24">
        <v>55</v>
      </c>
      <c r="C13" s="24" t="s">
        <v>29</v>
      </c>
      <c r="D13" s="24">
        <v>59</v>
      </c>
      <c r="E13" s="48">
        <v>38985</v>
      </c>
      <c r="F13" s="48">
        <v>46529</v>
      </c>
      <c r="G13" s="48">
        <v>51083</v>
      </c>
      <c r="H13" s="48">
        <v>53843</v>
      </c>
      <c r="I13" s="47">
        <v>0</v>
      </c>
    </row>
    <row r="14" spans="1:9" ht="14" x14ac:dyDescent="0.3">
      <c r="A14" s="117"/>
      <c r="B14" s="24">
        <v>60</v>
      </c>
      <c r="C14" s="24" t="s">
        <v>29</v>
      </c>
      <c r="D14" s="24">
        <v>64</v>
      </c>
      <c r="E14" s="48">
        <v>49496</v>
      </c>
      <c r="F14" s="48">
        <v>59409</v>
      </c>
      <c r="G14" s="48">
        <v>65504</v>
      </c>
      <c r="H14" s="48">
        <v>69046</v>
      </c>
      <c r="I14" s="47">
        <v>0</v>
      </c>
    </row>
    <row r="15" spans="1:9" ht="14" x14ac:dyDescent="0.3">
      <c r="A15" s="117"/>
      <c r="B15" s="24">
        <v>65</v>
      </c>
      <c r="C15" s="24" t="s">
        <v>29</v>
      </c>
      <c r="D15" s="24">
        <v>69</v>
      </c>
      <c r="E15" s="48">
        <v>61249</v>
      </c>
      <c r="F15" s="48">
        <v>73071</v>
      </c>
      <c r="G15" s="48">
        <v>80523</v>
      </c>
      <c r="H15" s="48">
        <v>84479</v>
      </c>
      <c r="I15" s="47">
        <v>0</v>
      </c>
    </row>
    <row r="16" spans="1:9" ht="14" x14ac:dyDescent="0.3">
      <c r="A16" s="117"/>
      <c r="B16" s="24">
        <v>70</v>
      </c>
      <c r="C16" s="24" t="s">
        <v>29</v>
      </c>
      <c r="D16" s="24">
        <v>75</v>
      </c>
      <c r="E16" s="48">
        <v>67390</v>
      </c>
      <c r="F16" s="48">
        <v>80408</v>
      </c>
      <c r="G16" s="48">
        <v>88619</v>
      </c>
      <c r="H16" s="48">
        <v>92989</v>
      </c>
      <c r="I16" s="47">
        <v>0</v>
      </c>
    </row>
    <row r="17" spans="1:12" x14ac:dyDescent="0.2">
      <c r="K17" s="116" t="s">
        <v>31</v>
      </c>
      <c r="L17" s="116"/>
    </row>
    <row r="18" spans="1:12" ht="14.25" customHeight="1" x14ac:dyDescent="0.3">
      <c r="A18" s="119" t="s">
        <v>30</v>
      </c>
      <c r="B18" s="121" t="s">
        <v>31</v>
      </c>
      <c r="C18" s="122"/>
      <c r="D18" s="122"/>
      <c r="E18" s="122"/>
      <c r="F18" s="122"/>
      <c r="G18" s="122"/>
      <c r="H18" s="123"/>
      <c r="K18" s="26" t="s">
        <v>22</v>
      </c>
      <c r="L18" s="50">
        <v>4830</v>
      </c>
    </row>
    <row r="19" spans="1:12" ht="14" x14ac:dyDescent="0.3">
      <c r="A19" s="119"/>
      <c r="B19" s="119"/>
      <c r="C19" s="119"/>
      <c r="D19" s="119"/>
      <c r="E19" s="26" t="s">
        <v>22</v>
      </c>
      <c r="F19" s="26" t="s">
        <v>23</v>
      </c>
      <c r="G19" s="26" t="s">
        <v>24</v>
      </c>
      <c r="H19" s="26" t="s">
        <v>39</v>
      </c>
      <c r="K19" s="26" t="s">
        <v>23</v>
      </c>
      <c r="L19" s="50">
        <v>9660</v>
      </c>
    </row>
    <row r="20" spans="1:12" ht="14" x14ac:dyDescent="0.3">
      <c r="A20" s="119"/>
      <c r="B20" s="119"/>
      <c r="C20" s="119"/>
      <c r="D20" s="119"/>
      <c r="E20" s="50">
        <v>4830</v>
      </c>
      <c r="F20" s="50">
        <v>9660</v>
      </c>
      <c r="G20" s="50">
        <v>14490</v>
      </c>
      <c r="H20" s="47">
        <v>0</v>
      </c>
      <c r="K20" s="26" t="s">
        <v>24</v>
      </c>
      <c r="L20" s="50">
        <v>14490</v>
      </c>
    </row>
    <row r="21" spans="1:12" ht="14.25" customHeight="1" x14ac:dyDescent="0.3">
      <c r="A21" s="119"/>
      <c r="B21" s="121" t="s">
        <v>32</v>
      </c>
      <c r="C21" s="122"/>
      <c r="D21" s="122"/>
      <c r="E21" s="122"/>
      <c r="F21" s="122"/>
      <c r="G21" s="122"/>
      <c r="H21" s="123"/>
      <c r="K21" s="26" t="s">
        <v>39</v>
      </c>
      <c r="L21" s="48">
        <v>0</v>
      </c>
    </row>
    <row r="22" spans="1:12" ht="14" x14ac:dyDescent="0.3">
      <c r="A22" s="119"/>
      <c r="B22" s="120" t="s">
        <v>28</v>
      </c>
      <c r="C22" s="120"/>
      <c r="D22" s="120"/>
      <c r="E22" s="26" t="s">
        <v>22</v>
      </c>
      <c r="F22" s="26" t="s">
        <v>23</v>
      </c>
      <c r="G22" s="26" t="s">
        <v>24</v>
      </c>
      <c r="H22" s="26" t="s">
        <v>39</v>
      </c>
    </row>
    <row r="23" spans="1:12" ht="14" x14ac:dyDescent="0.3">
      <c r="A23" s="119"/>
      <c r="B23" s="23">
        <v>0</v>
      </c>
      <c r="C23" s="27" t="s">
        <v>29</v>
      </c>
      <c r="D23" s="28">
        <v>4</v>
      </c>
      <c r="E23" s="49">
        <v>1012</v>
      </c>
      <c r="F23" s="49">
        <v>2024</v>
      </c>
      <c r="G23" s="49">
        <v>5060</v>
      </c>
      <c r="H23" s="47">
        <v>0</v>
      </c>
    </row>
    <row r="24" spans="1:12" ht="14" x14ac:dyDescent="0.3">
      <c r="A24" s="119"/>
      <c r="B24" s="23">
        <v>5</v>
      </c>
      <c r="C24" s="27" t="s">
        <v>29</v>
      </c>
      <c r="D24" s="28">
        <v>9</v>
      </c>
      <c r="E24" s="49">
        <v>644</v>
      </c>
      <c r="F24" s="49">
        <v>1311</v>
      </c>
      <c r="G24" s="49">
        <v>3266</v>
      </c>
      <c r="H24" s="47">
        <v>0</v>
      </c>
    </row>
    <row r="25" spans="1:12" ht="14" x14ac:dyDescent="0.3">
      <c r="A25" s="119"/>
      <c r="B25" s="23">
        <v>10</v>
      </c>
      <c r="C25" s="27" t="s">
        <v>29</v>
      </c>
      <c r="D25" s="28">
        <v>14</v>
      </c>
      <c r="E25" s="49">
        <v>483</v>
      </c>
      <c r="F25" s="49">
        <v>989</v>
      </c>
      <c r="G25" s="49">
        <v>2438</v>
      </c>
      <c r="H25" s="47">
        <v>0</v>
      </c>
    </row>
    <row r="26" spans="1:12" ht="14" x14ac:dyDescent="0.3">
      <c r="A26" s="119"/>
      <c r="B26" s="23">
        <v>15</v>
      </c>
      <c r="C26" s="27" t="s">
        <v>29</v>
      </c>
      <c r="D26" s="28">
        <v>19</v>
      </c>
      <c r="E26" s="49">
        <v>483</v>
      </c>
      <c r="F26" s="49">
        <v>989</v>
      </c>
      <c r="G26" s="49">
        <v>2438</v>
      </c>
      <c r="H26" s="47">
        <v>0</v>
      </c>
    </row>
    <row r="27" spans="1:12" ht="14" x14ac:dyDescent="0.3">
      <c r="A27" s="119"/>
      <c r="B27" s="23">
        <v>20</v>
      </c>
      <c r="C27" s="27" t="s">
        <v>29</v>
      </c>
      <c r="D27" s="28">
        <v>24</v>
      </c>
      <c r="E27" s="49">
        <v>529</v>
      </c>
      <c r="F27" s="49">
        <v>1035</v>
      </c>
      <c r="G27" s="49">
        <v>2599</v>
      </c>
      <c r="H27" s="47">
        <v>0</v>
      </c>
    </row>
    <row r="28" spans="1:12" ht="14" x14ac:dyDescent="0.3">
      <c r="A28" s="119"/>
      <c r="B28" s="23">
        <v>25</v>
      </c>
      <c r="C28" s="27" t="s">
        <v>29</v>
      </c>
      <c r="D28" s="28">
        <v>29</v>
      </c>
      <c r="E28" s="49">
        <v>575</v>
      </c>
      <c r="F28" s="49">
        <v>1150</v>
      </c>
      <c r="G28" s="49">
        <v>2898</v>
      </c>
      <c r="H28" s="47">
        <v>0</v>
      </c>
    </row>
    <row r="29" spans="1:12" ht="14" x14ac:dyDescent="0.3">
      <c r="A29" s="119"/>
      <c r="B29" s="23">
        <v>30</v>
      </c>
      <c r="C29" s="27" t="s">
        <v>29</v>
      </c>
      <c r="D29" s="28">
        <v>34</v>
      </c>
      <c r="E29" s="49">
        <v>644</v>
      </c>
      <c r="F29" s="49">
        <v>1311</v>
      </c>
      <c r="G29" s="49">
        <v>3266</v>
      </c>
      <c r="H29" s="47">
        <v>0</v>
      </c>
    </row>
    <row r="30" spans="1:12" ht="14" x14ac:dyDescent="0.3">
      <c r="A30" s="119"/>
      <c r="B30" s="23">
        <v>35</v>
      </c>
      <c r="C30" s="27" t="s">
        <v>29</v>
      </c>
      <c r="D30" s="28">
        <v>39</v>
      </c>
      <c r="E30" s="49">
        <v>713</v>
      </c>
      <c r="F30" s="49">
        <v>1426</v>
      </c>
      <c r="G30" s="49">
        <v>3588</v>
      </c>
      <c r="H30" s="47">
        <v>0</v>
      </c>
    </row>
    <row r="31" spans="1:12" ht="14" x14ac:dyDescent="0.3">
      <c r="A31" s="119"/>
      <c r="B31" s="23">
        <v>40</v>
      </c>
      <c r="C31" s="27" t="s">
        <v>29</v>
      </c>
      <c r="D31" s="28">
        <v>44</v>
      </c>
      <c r="E31" s="49">
        <v>759</v>
      </c>
      <c r="F31" s="49">
        <v>1495</v>
      </c>
      <c r="G31" s="49">
        <v>3749</v>
      </c>
      <c r="H31" s="47">
        <v>0</v>
      </c>
    </row>
    <row r="32" spans="1:12" ht="14" x14ac:dyDescent="0.3">
      <c r="A32" s="119"/>
      <c r="B32" s="23">
        <v>45</v>
      </c>
      <c r="C32" s="27" t="s">
        <v>29</v>
      </c>
      <c r="D32" s="28">
        <v>49</v>
      </c>
      <c r="E32" s="49">
        <v>782</v>
      </c>
      <c r="F32" s="49">
        <v>1564</v>
      </c>
      <c r="G32" s="49">
        <v>3910</v>
      </c>
      <c r="H32" s="47">
        <v>0</v>
      </c>
    </row>
    <row r="33" spans="1:8" ht="14" x14ac:dyDescent="0.3">
      <c r="A33" s="119"/>
      <c r="B33" s="23">
        <v>50</v>
      </c>
      <c r="C33" s="27" t="s">
        <v>29</v>
      </c>
      <c r="D33" s="28">
        <v>54</v>
      </c>
      <c r="E33" s="49">
        <v>1196</v>
      </c>
      <c r="F33" s="49">
        <v>2415</v>
      </c>
      <c r="G33" s="49">
        <v>6026</v>
      </c>
      <c r="H33" s="47">
        <v>0</v>
      </c>
    </row>
    <row r="34" spans="1:8" ht="14" x14ac:dyDescent="0.3">
      <c r="A34" s="119"/>
      <c r="B34" s="23">
        <v>55</v>
      </c>
      <c r="C34" s="27" t="s">
        <v>29</v>
      </c>
      <c r="D34" s="28">
        <v>59</v>
      </c>
      <c r="E34" s="49">
        <v>1541</v>
      </c>
      <c r="F34" s="49">
        <v>3059</v>
      </c>
      <c r="G34" s="49">
        <v>7659</v>
      </c>
      <c r="H34" s="47">
        <v>0</v>
      </c>
    </row>
    <row r="35" spans="1:8" ht="14" x14ac:dyDescent="0.3">
      <c r="A35" s="119"/>
      <c r="B35" s="23">
        <v>60</v>
      </c>
      <c r="C35" s="27" t="s">
        <v>29</v>
      </c>
      <c r="D35" s="28">
        <v>64</v>
      </c>
      <c r="E35" s="49">
        <v>1886</v>
      </c>
      <c r="F35" s="49">
        <v>3772</v>
      </c>
      <c r="G35" s="49">
        <v>9453</v>
      </c>
      <c r="H35" s="47">
        <v>0</v>
      </c>
    </row>
    <row r="36" spans="1:8" ht="14" x14ac:dyDescent="0.3">
      <c r="A36" s="119"/>
      <c r="B36" s="23">
        <v>65</v>
      </c>
      <c r="C36" s="27" t="s">
        <v>29</v>
      </c>
      <c r="D36" s="28">
        <v>69</v>
      </c>
      <c r="E36" s="49">
        <v>2185</v>
      </c>
      <c r="F36" s="49">
        <v>4370</v>
      </c>
      <c r="G36" s="49">
        <v>10925</v>
      </c>
      <c r="H36" s="47">
        <v>0</v>
      </c>
    </row>
    <row r="37" spans="1:8" ht="14" x14ac:dyDescent="0.3">
      <c r="A37" s="119"/>
      <c r="B37" s="23">
        <v>70</v>
      </c>
      <c r="C37" s="27" t="s">
        <v>29</v>
      </c>
      <c r="D37" s="28">
        <v>75</v>
      </c>
      <c r="E37" s="25">
        <v>0</v>
      </c>
      <c r="F37" s="25">
        <v>0</v>
      </c>
      <c r="G37" s="25">
        <v>0</v>
      </c>
      <c r="H37" s="47">
        <v>0</v>
      </c>
    </row>
  </sheetData>
  <mergeCells count="9">
    <mergeCell ref="K17:L17"/>
    <mergeCell ref="A1:A16"/>
    <mergeCell ref="B1:D1"/>
    <mergeCell ref="A18:A37"/>
    <mergeCell ref="B19:D19"/>
    <mergeCell ref="B20:D20"/>
    <mergeCell ref="B22:D22"/>
    <mergeCell ref="B18:H18"/>
    <mergeCell ref="B21:H21"/>
  </mergeCells>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お申込書</vt:lpstr>
      <vt:lpstr>保険料一覧</vt:lpstr>
      <vt:lpstr>お申込書!Print_Area</vt:lpstr>
    </vt:vector>
  </TitlesOfParts>
  <Company>UIC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ryusuke</dc:creator>
  <cp:lastModifiedBy>wellbe omori</cp:lastModifiedBy>
  <cp:lastPrinted>2023-06-14T06:54:32Z</cp:lastPrinted>
  <dcterms:created xsi:type="dcterms:W3CDTF">2011-11-30T10:18:40Z</dcterms:created>
  <dcterms:modified xsi:type="dcterms:W3CDTF">2023-11-07T09:52:22Z</dcterms:modified>
</cp:coreProperties>
</file>